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8800" windowHeight="12225" activeTab="0"/>
  </bookViews>
  <sheets>
    <sheet name="ΠΡΟΣΛΗΠΤΕΟΙ" sheetId="12" r:id="rId1"/>
    <sheet name="ΓΕΝΙΚΗ_ΚΑΤ_ΜΕ ΕΜΠΕΙΡΙΑ" sheetId="4" r:id="rId2"/>
    <sheet name="ΓΕΝΙΚΗ ΚΑΤ_ΧΩΡΙΣ ΕΜΠ" sheetId="10" r:id="rId3"/>
    <sheet name="ΠΟΛΥΤΕΚΝΩΝ_ΧΩΡΙΣ Γ ΕΜΠΕΡΙΑ" sheetId="8" r:id="rId4"/>
    <sheet name="ΤΡΙΤΕΚΝΩΝ_ΜΕ Γ ΕΜΠΕΙΡ" sheetId="7" r:id="rId5"/>
    <sheet name="ΑΠΟΡΡΙΠΤΕΟΙ" sheetId="6" r:id="rId6"/>
  </sheets>
  <definedNames/>
  <calcPr calcId="181029"/>
</workbook>
</file>

<file path=xl/sharedStrings.xml><?xml version="1.0" encoding="utf-8"?>
<sst xmlns="http://schemas.openxmlformats.org/spreadsheetml/2006/main" count="1021" uniqueCount="176">
  <si>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</si>
  <si>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</si>
  <si>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</si>
  <si>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</si>
  <si>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</si>
  <si>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</si>
  <si>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</si>
  <si>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</si>
  <si>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</si>
  <si>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ΟΝΟΜΑ</t>
  </si>
  <si>
    <t>ΣΥΝΟΛΟ ΜΟΡΙΩΝ</t>
  </si>
  <si>
    <t>ΒΑΘΜΟΣ ΤΙΤΛΟΥ ΣΠΟΥΔΩΝ</t>
  </si>
  <si>
    <t>ΕΝΤΟΠΙΟΤΗΤΑ</t>
  </si>
  <si>
    <t>ΟΧΙ</t>
  </si>
  <si>
    <t>ΤΡΙΤΕΚΝΟΣ  Ή ΤΕΚΝΟ ΤΡΙΤΕΚΝΟΥ</t>
  </si>
  <si>
    <t>ΤΙΤΛΟΣ ΣΠΟΥΔΩΝ (κωδ. 019)</t>
  </si>
  <si>
    <t>ΑΔΕΙΑ ΑΣΚΗΣΗΣ ΕΠΑΓΓΕΛΜΑΤΟΣ (κωδ. 129)</t>
  </si>
  <si>
    <t>ΤΑΥΤΟΤΗΤΑ ΜΕΛΟΥΣ ΣΥΛΛΟΓΟΥ ΜΑΙΩΝ-ΜΑΙΕΥΤΩΝ (κωδ. 135)</t>
  </si>
  <si>
    <t>ΓΝΩΣΗ ΧΕΙΡΙΣΜΟΥ Η/Υ (κωδ. 147)</t>
  </si>
  <si>
    <t>ΚΑΛΗ ΓΝΩΣΗ ΑΓΓΛΙΚΗΣ ΓΛΩΣΣΑΣ (κωδ. 150)</t>
  </si>
  <si>
    <t>ΜΕΤΑΠΤΥΧΙΑΚΟΣ ΤΙΤΛΟΣ ΣΤΟ ΓΝΩΣΤΙΚΟ ΑΝΤΙΚΕΙΜΕΝΟ (κωδ. 201)</t>
  </si>
  <si>
    <t>ΜΕΤΑΠΤΥΧΙΑΚΟΣ ΤΙΤΛΟΣ ΣΕ ΑΛΛΟ ΓΝΩΣΤΙΚΟ ΑΝΤΙΚΕΙΜΕΝΟ (κωδ. 202)</t>
  </si>
  <si>
    <t>ΔΙΔΑΚΤΟΡΙΚΟΣ ΤΙΤΛΟΣ ΣΤΟ ΓΝΩΣΤΙΚΟ ΑΝΤΙΚΕΙΜΕΝΟ (κωδ. 203)</t>
  </si>
  <si>
    <t>ΔΙΔΑΚΤΟΡΙΚΟΣ ΤΙΤΛΟΣ ΣΕ ΑΛΛΟ ΓΝΩΣΤΙΚΟ ΑΝΤΙΚΕΙΜΕΝΟ (κωδ. 204)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</si>
  <si>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</si>
  <si>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</si>
  <si>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</si>
  <si>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ΔΕΥΤΕΡΟΣ ΤΙΤΛΟΣ ΣΠΟΥΔΩΝ ΣΤΟ ΓΝΩΣΤΙΚΟ ΑΝΤΙΚΕΙΜΕΝΟ (κωδ. 208)</t>
  </si>
  <si>
    <t xml:space="preserve">ΕΜΠΕΙΡΙΑ ΣΕ Β/ΘΜΙΟ Ή Γ/ΘΜΙΟ ΝΟΣΗΛΕΥΤΙΚΟ ΙΔΡΥΜΑ (έως και 24 μήνες) (κωδ. 211) </t>
  </si>
  <si>
    <t>ΕΜΠΕΙΡΙΑ ΣΤΟ ΑΝΤΙΚΕΙΜΕΝΟ (έως και 84 μήνες) (κωδ. 212)</t>
  </si>
  <si>
    <t>ΠΡΟΣΘΕΤΑ - ΜΟΡΙΟΔΟΤΟΥΜΕΝΑ ΠΡΟΣΟΝΤΑ</t>
  </si>
  <si>
    <t>ΑΡΙΘΜΟΣ ΠΡΩΤΟΚΟΛΛΟΥ ΑΙΤΗΣΗΣ</t>
  </si>
  <si>
    <t>207/21-09-2018</t>
  </si>
  <si>
    <t>ΑΡΑΒΑΝΤΙΝΟΥ</t>
  </si>
  <si>
    <t>ΛΙΛΙΑΝΑ</t>
  </si>
  <si>
    <t>143/20-09-2018</t>
  </si>
  <si>
    <t>ΑΣΠΡΟΓΙΑΝΝΗ</t>
  </si>
  <si>
    <t>ΜΑΡΙΑ</t>
  </si>
  <si>
    <t>2105/01-10-2018</t>
  </si>
  <si>
    <t>1735/01-10-2018</t>
  </si>
  <si>
    <t>127/20-09-2018</t>
  </si>
  <si>
    <t>866/27-09-2018</t>
  </si>
  <si>
    <t>ΒΟΥΤΣΚΙΔΟΥ</t>
  </si>
  <si>
    <t>ΑΝΑΣΤΑΣΙΑ</t>
  </si>
  <si>
    <t>11/18-09-2018</t>
  </si>
  <si>
    <t>ΓΑΛΙΑΤΣΑΤΟΥ</t>
  </si>
  <si>
    <t>ΑΙΚΑΤΕΡΙΝΗ</t>
  </si>
  <si>
    <t>783/26-09-2018</t>
  </si>
  <si>
    <t>ΓΡΑΜΜΕΝΟΥ</t>
  </si>
  <si>
    <t>531/25-09-2018</t>
  </si>
  <si>
    <t>ΔΑΓΛΑ</t>
  </si>
  <si>
    <t>ΚΑΛΛΙΟΠΗ</t>
  </si>
  <si>
    <t>2188/01-10-2018</t>
  </si>
  <si>
    <t>ΔΡΟΥΛΙΑ</t>
  </si>
  <si>
    <t>ΣΟΦΙΑ</t>
  </si>
  <si>
    <t>212/21-09-2018</t>
  </si>
  <si>
    <t>2071/01-10-2018</t>
  </si>
  <si>
    <t>ΚΑΛΥΒΑ</t>
  </si>
  <si>
    <t>ΕΥΑΓΓΕΛΙΑ</t>
  </si>
  <si>
    <t>2548/02-10-2018</t>
  </si>
  <si>
    <t>479/25-09-2018</t>
  </si>
  <si>
    <t>ΚΑΡΑΚΙΚΕ</t>
  </si>
  <si>
    <t>ΜΑΡΙΑΝΝΑ</t>
  </si>
  <si>
    <t>331/24-09-2018</t>
  </si>
  <si>
    <t>ΚΑΡΑΛΗ</t>
  </si>
  <si>
    <t>960/27-09-2018</t>
  </si>
  <si>
    <t>2062/01-10-2018</t>
  </si>
  <si>
    <t>ΚΑΡΚΑΝΗ</t>
  </si>
  <si>
    <t>ΟΥΡΑΝΙΑ</t>
  </si>
  <si>
    <t>2561/03-10-2018</t>
  </si>
  <si>
    <t>302/24-09-2018</t>
  </si>
  <si>
    <t>ΚΡΟΥΣΟΒΑΛΗ</t>
  </si>
  <si>
    <t>15/18-09-2018</t>
  </si>
  <si>
    <t>987/27-09-2018</t>
  </si>
  <si>
    <t>ΚΩΛΕΤΤΗ</t>
  </si>
  <si>
    <t>ΑΓΓΕΛΙΚΗ</t>
  </si>
  <si>
    <t>580/26-09-2018</t>
  </si>
  <si>
    <t>ΚΩΝΣΤΑΝΤΙΝΙΔΟΥ</t>
  </si>
  <si>
    <t>ΕΡΜΗΝΑ</t>
  </si>
  <si>
    <t>1499/01-10-2018</t>
  </si>
  <si>
    <t>ΚΩΝΣΤΑΝΤΟΠΟΥΛΟΥ</t>
  </si>
  <si>
    <t>1294/28-09-2018</t>
  </si>
  <si>
    <t>ΛΕΖΓΙΔΟΥ</t>
  </si>
  <si>
    <t>ΕΛΕΥΘΕΡΙΑ</t>
  </si>
  <si>
    <t>1452/28-09-2018</t>
  </si>
  <si>
    <t>766/26-09-0218</t>
  </si>
  <si>
    <t>2466/02-10-2018</t>
  </si>
  <si>
    <t>2482/02-10-2018</t>
  </si>
  <si>
    <t>ΜΠΑΛΩΜΕΝΟΥ</t>
  </si>
  <si>
    <t>1071/27-09-2018</t>
  </si>
  <si>
    <t>1972/01-10-2018</t>
  </si>
  <si>
    <t>2383/02-10-2018</t>
  </si>
  <si>
    <t>ΞΑΝΘΟΠΟΥΛΟΥ</t>
  </si>
  <si>
    <t>1150/28-09-2018</t>
  </si>
  <si>
    <t>1457/01-10-2018</t>
  </si>
  <si>
    <t>ΡΟΔΗ</t>
  </si>
  <si>
    <t>ΔΕΣΠΟΙΝΑ</t>
  </si>
  <si>
    <t>722/26-09-2018</t>
  </si>
  <si>
    <t>ΣΟΝΙΑΔΟΥ</t>
  </si>
  <si>
    <t>1586/01-10-2018</t>
  </si>
  <si>
    <t>ΣΠΥΡΙΔΗ</t>
  </si>
  <si>
    <t>204/21-09-2018</t>
  </si>
  <si>
    <t>1719/01-10-2018</t>
  </si>
  <si>
    <t>ΤΑΝΤΣΕ</t>
  </si>
  <si>
    <t>ΕΛΕΝΗ</t>
  </si>
  <si>
    <t>1975/01-10-2018</t>
  </si>
  <si>
    <t>ΤΣΑΝΤΑΚΗ</t>
  </si>
  <si>
    <t>ΧΡΥΣΟΥΛΑ</t>
  </si>
  <si>
    <t>1859/01-10-2018</t>
  </si>
  <si>
    <t>ΤΣΙΑΟΥΣΗ</t>
  </si>
  <si>
    <t>ΑΝΝΑ</t>
  </si>
  <si>
    <t>2074/01-10-2018</t>
  </si>
  <si>
    <t>596/26-09-2018</t>
  </si>
  <si>
    <t>ΤΣΟΛΑΡΙΔΟΥ</t>
  </si>
  <si>
    <t>1531/01-10-2018</t>
  </si>
  <si>
    <t>249/21-09-2018</t>
  </si>
  <si>
    <t>ΑΔΤ</t>
  </si>
  <si>
    <t>ΠΟΛΥΤΕΚΝΟΣ Ή ΤΕΚΝΟ ΠΟΛΥΤΕΚΝΟΥ</t>
  </si>
  <si>
    <t>**0211</t>
  </si>
  <si>
    <t>**7857</t>
  </si>
  <si>
    <t>**1096</t>
  </si>
  <si>
    <t>ΠΑΡΑΤΗΡΗΣΕΙΣ</t>
  </si>
  <si>
    <t>**5545</t>
  </si>
  <si>
    <t>**1003</t>
  </si>
  <si>
    <t>**3116</t>
  </si>
  <si>
    <t>**0918</t>
  </si>
  <si>
    <t>**0002</t>
  </si>
  <si>
    <t>**6190</t>
  </si>
  <si>
    <t>**5688</t>
  </si>
  <si>
    <t>**2583</t>
  </si>
  <si>
    <t>**7874</t>
  </si>
  <si>
    <t>**5302</t>
  </si>
  <si>
    <t>**1636</t>
  </si>
  <si>
    <t>**1462</t>
  </si>
  <si>
    <t>**3932</t>
  </si>
  <si>
    <t>**9152</t>
  </si>
  <si>
    <t>**4102</t>
  </si>
  <si>
    <t>**9666</t>
  </si>
  <si>
    <t>**5889</t>
  </si>
  <si>
    <t>**8429</t>
  </si>
  <si>
    <t>**1905</t>
  </si>
  <si>
    <t>**4815</t>
  </si>
  <si>
    <t>**9269</t>
  </si>
  <si>
    <t>ΜΑΛΕΤΣΙΚΑ</t>
  </si>
  <si>
    <t>**7954</t>
  </si>
  <si>
    <t>**2361</t>
  </si>
  <si>
    <t>**4047</t>
  </si>
  <si>
    <t>**9497</t>
  </si>
  <si>
    <t>**1241</t>
  </si>
  <si>
    <t>**5716</t>
  </si>
  <si>
    <t>**8296</t>
  </si>
  <si>
    <t>**4825</t>
  </si>
  <si>
    <t>**3669</t>
  </si>
  <si>
    <t>**1001</t>
  </si>
  <si>
    <t>**1506</t>
  </si>
  <si>
    <t>**4172</t>
  </si>
  <si>
    <t>**0549</t>
  </si>
  <si>
    <t>**1263</t>
  </si>
  <si>
    <t>**4888</t>
  </si>
  <si>
    <t>**4639</t>
  </si>
  <si>
    <t>**4414</t>
  </si>
  <si>
    <t>**1413</t>
  </si>
  <si>
    <t>ΑΙΤΙΟΛΟΓΙΑ ΑΠΟΡΡΙΨΗΣ</t>
  </si>
  <si>
    <t>ΘΩΜΑΗ-ΦΙΛΙΠΠΑ</t>
  </si>
  <si>
    <t>Α) 1 ΘΕΣΗ ΜΕ ΓΕΝΙΚΗ ΕΜΠΕΙΡΙΑ</t>
  </si>
  <si>
    <t>Β) 1 ΘΕΣΗ ΧΩΡΙΣ ΓΕΝΙΚΗ ΕΜΠΕΙΡΙΑ</t>
  </si>
  <si>
    <t>ΟΚ</t>
  </si>
  <si>
    <t>Γ) 1 ΘΕΣΗ ΠΟΛΥΤΕΚΝΩΝ ΚΑΙ ΤΕΚΝΩΝ ΠΟΛΥΤΕΚΝΩΝ (ΧΩΡΙΣ ΓΕΝΙΚΗ ΕΜΠΕΙΡΙΑ)</t>
  </si>
  <si>
    <t>Δ) 1 ΘΕΣΗ ΤΡΙΤΕΚΝΩΝ ΚΑΙ ΤΕΚΝΩΝ ΤΡΙΤΕΚΝΩΝ (ΜΕ ΓΕΝΙΚΗ ΕΜΠΕΙΡΙΑ)</t>
  </si>
  <si>
    <t>147, 150</t>
  </si>
  <si>
    <r>
      <t xml:space="preserve">ΤΕ7 - ΤΕ ΜΑΙΕΥΤΙΚΗΣ 
</t>
    </r>
    <r>
      <rPr>
        <b/>
        <u val="single"/>
        <sz val="14"/>
        <color theme="1"/>
        <rFont val="Calibri"/>
        <family val="2"/>
        <scheme val="minor"/>
      </rPr>
      <t>ΠΡΟΣΩΡΙΝΟΣ ΠΙΝΑΚΑΣ ΤΡΙΤΕΚΝΩΝ ή ΤΕΚΝΩΝ ΤΡΙΤΕΚΝΩΝ 
(ΜΕ ΓΕΝΙΚΗ ΕΜΠΕΙΡΙΑ)</t>
    </r>
  </si>
  <si>
    <r>
      <t xml:space="preserve">ΤΕ7 - ΤΕ ΜΑΙΕΥΤΙΚΗΣ 
</t>
    </r>
    <r>
      <rPr>
        <b/>
        <u val="single"/>
        <sz val="14"/>
        <color theme="1"/>
        <rFont val="Calibri"/>
        <family val="2"/>
        <scheme val="minor"/>
      </rPr>
      <t>ΠΡΟΣΩΡΙΝΟΣ ΠΙΝΑΚΑΣ ΠΡΟΣΛΗΠΤΕΩΝ</t>
    </r>
    <r>
      <rPr>
        <b/>
        <sz val="14"/>
        <color theme="1"/>
        <rFont val="Calibri"/>
        <family val="2"/>
        <scheme val="minor"/>
      </rPr>
      <t xml:space="preserve"> 
(1 ΘΕΣΗ ΜΕ ΓΕΝΙΚΗ ΕΜΠΕΙΡΙΑ, 1 ΘΕΣΗ ΧΩΡΙΣ ΓΕΝΙΚΗ ΕΜΠΕΙΡΙΑ, 1 ΘΕΣΗ ΠΟΛΥΤΕΚΝΩΝ ή ΤΕΚΝΩΝ ΠΟΛΥΤΕΚΝΩΝ ΧΩΡΙΣ ΓΕΝΙΚΗ ΕΜΠΕΙΡΙΑ, 1 ΘΕΣΗ ΤΡΙΤΕΚΝΩΝ ή ΤΕΚΝΩΝ ΤΡΙΤΕΚΝΩΝ ΜΕ ΓΕΝΙΚΗ ΕΜΠΕΙΡΙΑ)</t>
    </r>
  </si>
  <si>
    <r>
      <t xml:space="preserve">ΤΕ7 - TE ΜΑΙΕΥΤΙΚΗΣ  
</t>
    </r>
    <r>
      <rPr>
        <b/>
        <u val="single"/>
        <sz val="14"/>
        <color theme="1"/>
        <rFont val="Calibri"/>
        <family val="2"/>
        <scheme val="minor"/>
      </rPr>
      <t>ΠΡΟΣΩΡΙΝΟΣ ΠΙΝΑΚΑΣ ΓΕΝΙΚΗΣ ΚΑΤΑΤΑΞΗΣ (ΜΕ ΓΕΝΙΚΗ ΕΜΠΕΙΡΙΑ)</t>
    </r>
  </si>
  <si>
    <r>
      <t xml:space="preserve">ΤΕ7 - ΤΕ ΜΑΙΕΥΤΙΚΗΣ 
</t>
    </r>
    <r>
      <rPr>
        <b/>
        <u val="single"/>
        <sz val="14"/>
        <color theme="1"/>
        <rFont val="Calibri"/>
        <family val="2"/>
        <scheme val="minor"/>
      </rPr>
      <t>ΠΡΟΣΩΡΙΝΟΣ ΠΙΝΑΚΑΣ ΓΕΝΙΚΗΣ ΚΑΤΑΤΑΞΗΣ (ΧΩΡΙΣ ΓΕΝΙΚΗ ΕΜΠΕΙΡΙΑ)</t>
    </r>
  </si>
  <si>
    <r>
      <t xml:space="preserve">ΤΕ7 - ΤΕ ΜΑΙΕΥΤΙΚΗΣ  
</t>
    </r>
    <r>
      <rPr>
        <b/>
        <u val="single"/>
        <sz val="14"/>
        <color theme="1"/>
        <rFont val="Calibri"/>
        <family val="2"/>
        <scheme val="minor"/>
      </rPr>
      <t>ΠΡΟΣΩΡΙΝΟΣ ΠΙΝΑΚΑΣ ΠΟΛΥΤΕΚΝΩΝ ή ΤΕΚΝΩΝ ΠΟΛΥΤΕΚΝΩΝ 
(ΧΩΡΙΣ ΓΕΝΙΚΗ ΕΜΠΕΙΡΙΑ)</t>
    </r>
  </si>
  <si>
    <r>
      <t xml:space="preserve">ΤΕ7 -ΤΕ ΜΑΙΕΥΤΙΚΗΣ
</t>
    </r>
    <r>
      <rPr>
        <b/>
        <u val="single"/>
        <sz val="14"/>
        <color theme="1"/>
        <rFont val="Calibri"/>
        <family val="2"/>
        <scheme val="minor"/>
      </rPr>
      <t>ΠΡΟΣΩΡΙΝΟΣ ΠΙΝΑΚΑΣ ΑΠΟΡΡΙΠΤΕΩΝ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</si>
</sst>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4" fillId="0" borderId="6" xfId="0" applyFont="1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4" fillId="0" borderId="6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 wrapText="1"/>
      <protection hidden="1"/>
    </xf>
    <xf numFmtId="0" fontId="4" fillId="0" borderId="6" xfId="0" applyFont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13"/>
  <sheetViews>
    <sheetView tabSelected="1" workbookViewId="0" topLeftCell="A1">
      <selection activeCell="E6" sqref="E6"/>
    </sheetView>
  </sheetViews>
  <sheetFormatPr defaultColWidth="9.140625" defaultRowHeight="15"/>
  <cols>
    <col min="2" max="2" width="15.421875" style="0" bestFit="1" customWidth="1"/>
    <col min="4" max="4" width="14.28125" style="0" customWidth="1"/>
    <col min="5" max="5" width="19.57421875" style="0" customWidth="1"/>
    <col min="37" max="37" width="20.7109375" style="0" customWidth="1"/>
    <col min="38" max="38" width="38.28125" style="0" bestFit="1" customWidth="1"/>
  </cols>
  <sheetData>
    <row r="1" spans="1:38" s="1" customFormat="1" ht="160.5" customHeight="1">
      <c r="A1" s="40" t="s">
        <v>171</v>
      </c>
      <c r="B1" s="41"/>
      <c r="C1" s="41"/>
      <c r="D1" s="41"/>
      <c r="E1" s="41"/>
      <c r="F1" s="5"/>
      <c r="G1" s="5"/>
      <c r="H1" s="5"/>
      <c r="I1" s="5"/>
      <c r="J1" s="5"/>
      <c r="K1" s="6"/>
      <c r="L1" s="6"/>
      <c r="M1" s="7"/>
      <c r="N1" s="7"/>
      <c r="O1" s="8"/>
      <c r="P1" s="8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9"/>
      <c r="AK1" s="10"/>
      <c r="AL1" s="6"/>
    </row>
    <row r="2" spans="1:38" s="1" customFormat="1" ht="26.25" customHeight="1">
      <c r="A2" s="11"/>
      <c r="B2" s="12" t="s">
        <v>164</v>
      </c>
      <c r="C2" s="12"/>
      <c r="D2" s="12"/>
      <c r="E2" s="12"/>
      <c r="F2" s="5"/>
      <c r="G2" s="5"/>
      <c r="H2" s="5"/>
      <c r="I2" s="5"/>
      <c r="J2" s="5"/>
      <c r="K2" s="6"/>
      <c r="L2" s="6"/>
      <c r="M2" s="7"/>
      <c r="N2" s="13"/>
      <c r="O2" s="8"/>
      <c r="P2" s="8"/>
      <c r="Q2" s="5"/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6"/>
      <c r="AD2" s="14"/>
      <c r="AE2" s="6"/>
      <c r="AF2" s="6"/>
      <c r="AG2" s="6"/>
      <c r="AH2" s="6"/>
      <c r="AI2" s="6"/>
      <c r="AJ2" s="14"/>
      <c r="AK2" s="10"/>
      <c r="AL2" s="6"/>
    </row>
    <row r="3" spans="1:38" s="3" customFormat="1" ht="94.5" customHeight="1">
      <c r="A3" s="15" t="s">
        <v>1</v>
      </c>
      <c r="B3" s="15" t="s">
        <v>31</v>
      </c>
      <c r="C3" s="16" t="s">
        <v>116</v>
      </c>
      <c r="D3" s="16" t="s">
        <v>8</v>
      </c>
      <c r="E3" s="15" t="s">
        <v>9</v>
      </c>
      <c r="F3" s="15" t="s">
        <v>15</v>
      </c>
      <c r="G3" s="17" t="s">
        <v>11</v>
      </c>
      <c r="H3" s="17" t="s">
        <v>4</v>
      </c>
      <c r="I3" s="17" t="s">
        <v>16</v>
      </c>
      <c r="J3" s="17" t="s">
        <v>17</v>
      </c>
      <c r="K3" s="15" t="s">
        <v>18</v>
      </c>
      <c r="L3" s="15" t="s">
        <v>19</v>
      </c>
      <c r="M3" s="18"/>
      <c r="N3" s="19" t="s">
        <v>12</v>
      </c>
      <c r="O3" s="20" t="s">
        <v>117</v>
      </c>
      <c r="P3" s="20" t="s">
        <v>14</v>
      </c>
      <c r="Q3" s="17" t="s">
        <v>20</v>
      </c>
      <c r="R3" s="15" t="s">
        <v>4</v>
      </c>
      <c r="S3" s="17" t="s">
        <v>21</v>
      </c>
      <c r="T3" s="17" t="s">
        <v>4</v>
      </c>
      <c r="U3" s="15" t="s">
        <v>22</v>
      </c>
      <c r="V3" s="15" t="s">
        <v>4</v>
      </c>
      <c r="W3" s="15" t="s">
        <v>23</v>
      </c>
      <c r="X3" s="15" t="s">
        <v>4</v>
      </c>
      <c r="Y3" s="15" t="s">
        <v>24</v>
      </c>
      <c r="Z3" s="15" t="s">
        <v>4</v>
      </c>
      <c r="AA3" s="15" t="s">
        <v>25</v>
      </c>
      <c r="AB3" s="15" t="s">
        <v>4</v>
      </c>
      <c r="AC3" s="15" t="s">
        <v>26</v>
      </c>
      <c r="AD3" s="16" t="s">
        <v>4</v>
      </c>
      <c r="AE3" s="15" t="s">
        <v>27</v>
      </c>
      <c r="AF3" s="15" t="s">
        <v>4</v>
      </c>
      <c r="AG3" s="15" t="s">
        <v>28</v>
      </c>
      <c r="AH3" s="15" t="s">
        <v>4</v>
      </c>
      <c r="AI3" s="15" t="s">
        <v>29</v>
      </c>
      <c r="AJ3" s="16" t="s">
        <v>4</v>
      </c>
      <c r="AK3" s="21" t="s">
        <v>10</v>
      </c>
      <c r="AL3" s="15" t="s">
        <v>121</v>
      </c>
    </row>
    <row r="4" spans="1:48" s="1" customFormat="1" ht="17.25" customHeight="1">
      <c r="A4" s="6">
        <v>1</v>
      </c>
      <c r="B4" s="15" t="s">
        <v>52</v>
      </c>
      <c r="C4" s="15" t="s">
        <v>128</v>
      </c>
      <c r="D4" s="22" t="s">
        <v>53</v>
      </c>
      <c r="E4" s="22" t="s">
        <v>54</v>
      </c>
      <c r="F4" s="23" t="s">
        <v>5</v>
      </c>
      <c r="G4" s="5">
        <v>6.97</v>
      </c>
      <c r="H4" s="5">
        <f aca="true" t="shared" si="0" ref="H4">G4*110</f>
        <v>766.6999999999999</v>
      </c>
      <c r="I4" s="23" t="s">
        <v>5</v>
      </c>
      <c r="J4" s="23" t="s">
        <v>5</v>
      </c>
      <c r="K4" s="24" t="s">
        <v>5</v>
      </c>
      <c r="L4" s="24" t="s">
        <v>5</v>
      </c>
      <c r="M4" s="7" t="str">
        <f aca="true" t="shared" si="1" ref="M4">IF(AND(F4="ΝΑΙ",IF(I4="ΝΑΙ",K4="ΝΑΙ",)*AND(L4="ΝΑΙ",J4="ΝΑΙ")),"ΟΚ","ΑΠΟΡΡΙΠΤΕΤΑΙ")</f>
        <v>ΟΚ</v>
      </c>
      <c r="N4" s="7"/>
      <c r="O4" s="7"/>
      <c r="P4" s="7"/>
      <c r="Q4" s="5"/>
      <c r="R4" s="6">
        <f aca="true" t="shared" si="2" ref="R4">IF(Q4="ΝΑΙ",120,0)</f>
        <v>0</v>
      </c>
      <c r="S4" s="5"/>
      <c r="T4" s="5">
        <f aca="true" t="shared" si="3" ref="T4">IF(S4="ΝΑΙ",60,0)</f>
        <v>0</v>
      </c>
      <c r="U4" s="6"/>
      <c r="V4" s="6">
        <f aca="true" t="shared" si="4" ref="V4">IF(U4="ΝΑΙ",250,0)</f>
        <v>0</v>
      </c>
      <c r="W4" s="6"/>
      <c r="X4" s="6">
        <f aca="true" t="shared" si="5" ref="X4">IF(W4="ΝΑΙ",120,0)</f>
        <v>0</v>
      </c>
      <c r="Y4" s="6"/>
      <c r="Z4" s="6">
        <f aca="true" t="shared" si="6" ref="Z4">IF(Y4="ΑΡΙΣΤΗ",70,IF(Y4="ΠΟΛΥ ΚΑΛΗ",50,IF(Y4="ΚΑΛΗ",30,)))</f>
        <v>0</v>
      </c>
      <c r="AA4" s="6"/>
      <c r="AB4" s="6">
        <f aca="true" t="shared" si="7" ref="AB4">IF(AA4="ΑΡΙΣΤΗ",70,IF(AA4="ΠΟΛΥ ΚΑΛΗ",50,IF(AA4="ΚΑΛΗ",30,)))</f>
        <v>0</v>
      </c>
      <c r="AC4" s="24" t="s">
        <v>3</v>
      </c>
      <c r="AD4" s="6">
        <f aca="true" t="shared" si="8" ref="AD4">IF(AC4="ΑΡΙΣΤΗ",70,IF(AC4="ΠΟΛΥ ΚΑΛΗ",50,IF(AC4="ΚΑΛΗ",30,)))</f>
        <v>30</v>
      </c>
      <c r="AE4" s="6"/>
      <c r="AF4" s="6">
        <f aca="true" t="shared" si="9" ref="AF4">IF(AE4="ΝΑΙ",150,0)</f>
        <v>0</v>
      </c>
      <c r="AG4" s="6">
        <v>24</v>
      </c>
      <c r="AH4" s="6">
        <f aca="true" t="shared" si="10" ref="AH4">AG4*17</f>
        <v>408</v>
      </c>
      <c r="AI4" s="6">
        <v>84</v>
      </c>
      <c r="AJ4" s="9">
        <f aca="true" t="shared" si="11" ref="AJ4">AI4*7</f>
        <v>588</v>
      </c>
      <c r="AK4" s="25">
        <f aca="true" t="shared" si="12" ref="AK4">H4+AF4+R4+T4+V4+X4+AB4+AD4+AH4+AJ4+Z4</f>
        <v>1792.6999999999998</v>
      </c>
      <c r="AL4" s="6"/>
      <c r="AU4" s="1" t="s">
        <v>5</v>
      </c>
      <c r="AV4" s="1" t="s">
        <v>2</v>
      </c>
    </row>
    <row r="5" spans="1:38" s="1" customFormat="1" ht="26.25" customHeight="1">
      <c r="A5" s="11"/>
      <c r="B5" s="12" t="s">
        <v>165</v>
      </c>
      <c r="C5" s="12"/>
      <c r="D5" s="12"/>
      <c r="E5" s="12"/>
      <c r="F5" s="5"/>
      <c r="G5" s="5"/>
      <c r="H5" s="5"/>
      <c r="I5" s="5"/>
      <c r="J5" s="5"/>
      <c r="K5" s="6"/>
      <c r="L5" s="6"/>
      <c r="M5" s="7"/>
      <c r="N5" s="13"/>
      <c r="O5" s="8"/>
      <c r="P5" s="8"/>
      <c r="Q5" s="5"/>
      <c r="R5" s="5"/>
      <c r="S5" s="5"/>
      <c r="T5" s="5"/>
      <c r="U5" s="6"/>
      <c r="V5" s="6"/>
      <c r="W5" s="6"/>
      <c r="X5" s="6"/>
      <c r="Y5" s="6"/>
      <c r="Z5" s="6"/>
      <c r="AA5" s="6"/>
      <c r="AB5" s="6"/>
      <c r="AC5" s="6"/>
      <c r="AD5" s="14"/>
      <c r="AE5" s="6"/>
      <c r="AF5" s="6"/>
      <c r="AG5" s="6"/>
      <c r="AH5" s="6"/>
      <c r="AI5" s="6"/>
      <c r="AJ5" s="14"/>
      <c r="AK5" s="10"/>
      <c r="AL5" s="6"/>
    </row>
    <row r="6" spans="1:16382" ht="195">
      <c r="A6" s="15" t="s">
        <v>1</v>
      </c>
      <c r="B6" s="15" t="s">
        <v>31</v>
      </c>
      <c r="C6" s="16" t="s">
        <v>116</v>
      </c>
      <c r="D6" s="16" t="s">
        <v>8</v>
      </c>
      <c r="E6" s="15" t="s">
        <v>9</v>
      </c>
      <c r="F6" s="15" t="s">
        <v>15</v>
      </c>
      <c r="G6" s="17" t="s">
        <v>11</v>
      </c>
      <c r="H6" s="17" t="s">
        <v>4</v>
      </c>
      <c r="I6" s="17" t="s">
        <v>16</v>
      </c>
      <c r="J6" s="17" t="s">
        <v>17</v>
      </c>
      <c r="K6" s="15" t="s">
        <v>18</v>
      </c>
      <c r="L6" s="15" t="s">
        <v>19</v>
      </c>
      <c r="M6" s="18"/>
      <c r="N6" s="19" t="s">
        <v>12</v>
      </c>
      <c r="O6" s="20" t="s">
        <v>117</v>
      </c>
      <c r="P6" s="20" t="s">
        <v>14</v>
      </c>
      <c r="Q6" s="17" t="s">
        <v>20</v>
      </c>
      <c r="R6" s="15" t="s">
        <v>4</v>
      </c>
      <c r="S6" s="17" t="s">
        <v>21</v>
      </c>
      <c r="T6" s="17" t="s">
        <v>4</v>
      </c>
      <c r="U6" s="15" t="s">
        <v>22</v>
      </c>
      <c r="V6" s="15" t="s">
        <v>4</v>
      </c>
      <c r="W6" s="15" t="s">
        <v>23</v>
      </c>
      <c r="X6" s="15" t="s">
        <v>4</v>
      </c>
      <c r="Y6" s="15" t="s">
        <v>24</v>
      </c>
      <c r="Z6" s="15" t="s">
        <v>4</v>
      </c>
      <c r="AA6" s="15" t="s">
        <v>25</v>
      </c>
      <c r="AB6" s="15" t="s">
        <v>4</v>
      </c>
      <c r="AC6" s="15" t="s">
        <v>26</v>
      </c>
      <c r="AD6" s="16" t="s">
        <v>4</v>
      </c>
      <c r="AE6" s="15" t="s">
        <v>27</v>
      </c>
      <c r="AF6" s="15" t="s">
        <v>4</v>
      </c>
      <c r="AG6" s="15" t="s">
        <v>28</v>
      </c>
      <c r="AH6" s="15" t="s">
        <v>4</v>
      </c>
      <c r="AI6" s="15" t="s">
        <v>29</v>
      </c>
      <c r="AJ6" s="16" t="s">
        <v>4</v>
      </c>
      <c r="AK6" s="21" t="s">
        <v>10</v>
      </c>
      <c r="AL6" s="15" t="s">
        <v>121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</row>
    <row r="7" spans="1:16382" ht="15">
      <c r="A7" s="6">
        <v>1</v>
      </c>
      <c r="B7" s="15" t="s">
        <v>63</v>
      </c>
      <c r="C7" s="15" t="s">
        <v>133</v>
      </c>
      <c r="D7" s="22" t="s">
        <v>64</v>
      </c>
      <c r="E7" s="22" t="s">
        <v>163</v>
      </c>
      <c r="F7" s="23" t="s">
        <v>5</v>
      </c>
      <c r="G7" s="5">
        <v>7.83</v>
      </c>
      <c r="H7" s="5">
        <v>861.3</v>
      </c>
      <c r="I7" s="23" t="s">
        <v>5</v>
      </c>
      <c r="J7" s="23" t="s">
        <v>5</v>
      </c>
      <c r="K7" s="24" t="s">
        <v>5</v>
      </c>
      <c r="L7" s="24" t="s">
        <v>5</v>
      </c>
      <c r="M7" s="7" t="s">
        <v>166</v>
      </c>
      <c r="N7" s="7" t="s">
        <v>5</v>
      </c>
      <c r="O7" s="7"/>
      <c r="P7" s="7"/>
      <c r="Q7" s="5"/>
      <c r="R7" s="6">
        <v>0</v>
      </c>
      <c r="S7" s="5"/>
      <c r="T7" s="5">
        <v>0</v>
      </c>
      <c r="U7" s="6"/>
      <c r="V7" s="6">
        <v>0</v>
      </c>
      <c r="W7" s="6"/>
      <c r="X7" s="6">
        <v>0</v>
      </c>
      <c r="Y7" s="24" t="s">
        <v>3</v>
      </c>
      <c r="Z7" s="6">
        <v>30</v>
      </c>
      <c r="AA7" s="6"/>
      <c r="AB7" s="6">
        <v>0</v>
      </c>
      <c r="AC7" s="24" t="s">
        <v>3</v>
      </c>
      <c r="AD7" s="6">
        <v>30</v>
      </c>
      <c r="AE7" s="6"/>
      <c r="AF7" s="6">
        <v>0</v>
      </c>
      <c r="AG7" s="6">
        <v>24</v>
      </c>
      <c r="AH7" s="6">
        <v>408</v>
      </c>
      <c r="AI7" s="6"/>
      <c r="AJ7" s="9">
        <v>0</v>
      </c>
      <c r="AK7" s="25">
        <v>1329.3</v>
      </c>
      <c r="AL7" s="6" t="s">
        <v>12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</row>
    <row r="8" spans="1:38" s="1" customFormat="1" ht="26.25" customHeight="1">
      <c r="A8" s="11"/>
      <c r="B8" s="12" t="s">
        <v>167</v>
      </c>
      <c r="C8" s="12"/>
      <c r="D8" s="12"/>
      <c r="E8" s="12"/>
      <c r="F8" s="5"/>
      <c r="G8" s="5"/>
      <c r="H8" s="5"/>
      <c r="I8" s="5"/>
      <c r="J8" s="5"/>
      <c r="K8" s="6"/>
      <c r="L8" s="6"/>
      <c r="M8" s="7"/>
      <c r="N8" s="13"/>
      <c r="O8" s="8"/>
      <c r="P8" s="8"/>
      <c r="Q8" s="5"/>
      <c r="R8" s="5"/>
      <c r="S8" s="5"/>
      <c r="T8" s="5"/>
      <c r="U8" s="6"/>
      <c r="V8" s="6"/>
      <c r="W8" s="6"/>
      <c r="X8" s="6"/>
      <c r="Y8" s="6"/>
      <c r="Z8" s="6"/>
      <c r="AA8" s="6"/>
      <c r="AB8" s="6"/>
      <c r="AC8" s="6"/>
      <c r="AD8" s="14"/>
      <c r="AE8" s="6"/>
      <c r="AF8" s="6"/>
      <c r="AG8" s="6"/>
      <c r="AH8" s="6"/>
      <c r="AI8" s="6"/>
      <c r="AJ8" s="14"/>
      <c r="AK8" s="10"/>
      <c r="AL8" s="6"/>
    </row>
    <row r="9" spans="1:16382" ht="195">
      <c r="A9" s="15" t="s">
        <v>1</v>
      </c>
      <c r="B9" s="15" t="s">
        <v>31</v>
      </c>
      <c r="C9" s="16" t="s">
        <v>116</v>
      </c>
      <c r="D9" s="16" t="s">
        <v>8</v>
      </c>
      <c r="E9" s="15" t="s">
        <v>9</v>
      </c>
      <c r="F9" s="15" t="s">
        <v>15</v>
      </c>
      <c r="G9" s="17" t="s">
        <v>11</v>
      </c>
      <c r="H9" s="17" t="s">
        <v>4</v>
      </c>
      <c r="I9" s="17" t="s">
        <v>16</v>
      </c>
      <c r="J9" s="17" t="s">
        <v>17</v>
      </c>
      <c r="K9" s="15" t="s">
        <v>18</v>
      </c>
      <c r="L9" s="15" t="s">
        <v>19</v>
      </c>
      <c r="M9" s="18"/>
      <c r="N9" s="19" t="s">
        <v>12</v>
      </c>
      <c r="O9" s="20" t="s">
        <v>117</v>
      </c>
      <c r="P9" s="20" t="s">
        <v>14</v>
      </c>
      <c r="Q9" s="17" t="s">
        <v>20</v>
      </c>
      <c r="R9" s="15" t="s">
        <v>4</v>
      </c>
      <c r="S9" s="17" t="s">
        <v>21</v>
      </c>
      <c r="T9" s="17" t="s">
        <v>4</v>
      </c>
      <c r="U9" s="15" t="s">
        <v>22</v>
      </c>
      <c r="V9" s="15" t="s">
        <v>4</v>
      </c>
      <c r="W9" s="15" t="s">
        <v>23</v>
      </c>
      <c r="X9" s="15" t="s">
        <v>4</v>
      </c>
      <c r="Y9" s="15" t="s">
        <v>24</v>
      </c>
      <c r="Z9" s="15" t="s">
        <v>4</v>
      </c>
      <c r="AA9" s="15" t="s">
        <v>25</v>
      </c>
      <c r="AB9" s="15" t="s">
        <v>4</v>
      </c>
      <c r="AC9" s="15" t="s">
        <v>26</v>
      </c>
      <c r="AD9" s="16" t="s">
        <v>4</v>
      </c>
      <c r="AE9" s="15" t="s">
        <v>27</v>
      </c>
      <c r="AF9" s="15" t="s">
        <v>4</v>
      </c>
      <c r="AG9" s="15" t="s">
        <v>28</v>
      </c>
      <c r="AH9" s="15" t="s">
        <v>4</v>
      </c>
      <c r="AI9" s="15" t="s">
        <v>29</v>
      </c>
      <c r="AJ9" s="16" t="s">
        <v>4</v>
      </c>
      <c r="AK9" s="21" t="s">
        <v>10</v>
      </c>
      <c r="AL9" s="15" t="s">
        <v>121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</row>
    <row r="10" spans="1:16382" ht="15">
      <c r="A10" s="6">
        <v>1</v>
      </c>
      <c r="B10" s="15" t="s">
        <v>60</v>
      </c>
      <c r="C10" s="15" t="s">
        <v>132</v>
      </c>
      <c r="D10" s="22" t="s">
        <v>61</v>
      </c>
      <c r="E10" s="22" t="s">
        <v>62</v>
      </c>
      <c r="F10" s="23" t="s">
        <v>5</v>
      </c>
      <c r="G10" s="5">
        <v>7.91</v>
      </c>
      <c r="H10" s="5">
        <v>870.1</v>
      </c>
      <c r="I10" s="23" t="s">
        <v>5</v>
      </c>
      <c r="J10" s="23" t="s">
        <v>5</v>
      </c>
      <c r="K10" s="24" t="s">
        <v>5</v>
      </c>
      <c r="L10" s="24" t="s">
        <v>5</v>
      </c>
      <c r="M10" s="7" t="s">
        <v>166</v>
      </c>
      <c r="N10" s="7"/>
      <c r="O10" s="7" t="s">
        <v>5</v>
      </c>
      <c r="P10" s="7"/>
      <c r="Q10" s="5"/>
      <c r="R10" s="6">
        <v>0</v>
      </c>
      <c r="S10" s="5"/>
      <c r="T10" s="5">
        <v>0</v>
      </c>
      <c r="U10" s="6"/>
      <c r="V10" s="6">
        <v>0</v>
      </c>
      <c r="W10" s="6"/>
      <c r="X10" s="6">
        <v>0</v>
      </c>
      <c r="Y10" s="6"/>
      <c r="Z10" s="6">
        <v>0</v>
      </c>
      <c r="AA10" s="6"/>
      <c r="AB10" s="6">
        <v>0</v>
      </c>
      <c r="AC10" s="24" t="s">
        <v>3</v>
      </c>
      <c r="AD10" s="6">
        <v>30</v>
      </c>
      <c r="AE10" s="6"/>
      <c r="AF10" s="6">
        <v>0</v>
      </c>
      <c r="AG10" s="6">
        <v>19</v>
      </c>
      <c r="AH10" s="6">
        <v>323</v>
      </c>
      <c r="AI10" s="6"/>
      <c r="AJ10" s="9">
        <v>0</v>
      </c>
      <c r="AK10" s="25">
        <v>1223.1</v>
      </c>
      <c r="AL10" s="6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</row>
    <row r="11" spans="1:38" s="1" customFormat="1" ht="26.25" customHeight="1">
      <c r="A11" s="11"/>
      <c r="B11" s="12" t="s">
        <v>168</v>
      </c>
      <c r="C11" s="12"/>
      <c r="D11" s="12"/>
      <c r="E11" s="12"/>
      <c r="F11" s="5"/>
      <c r="G11" s="5"/>
      <c r="H11" s="5"/>
      <c r="I11" s="5"/>
      <c r="J11" s="5"/>
      <c r="K11" s="6"/>
      <c r="L11" s="6"/>
      <c r="M11" s="7"/>
      <c r="N11" s="13"/>
      <c r="O11" s="8"/>
      <c r="P11" s="8"/>
      <c r="Q11" s="5"/>
      <c r="R11" s="5"/>
      <c r="S11" s="5"/>
      <c r="T11" s="5"/>
      <c r="U11" s="6"/>
      <c r="V11" s="6"/>
      <c r="W11" s="6"/>
      <c r="X11" s="6"/>
      <c r="Y11" s="6"/>
      <c r="Z11" s="6"/>
      <c r="AA11" s="6"/>
      <c r="AB11" s="6"/>
      <c r="AC11" s="6"/>
      <c r="AD11" s="14"/>
      <c r="AE11" s="6"/>
      <c r="AF11" s="6"/>
      <c r="AG11" s="6"/>
      <c r="AH11" s="6"/>
      <c r="AI11" s="6"/>
      <c r="AJ11" s="14"/>
      <c r="AK11" s="10"/>
      <c r="AL11" s="6"/>
    </row>
    <row r="12" spans="1:16382" ht="195">
      <c r="A12" s="15" t="s">
        <v>1</v>
      </c>
      <c r="B12" s="15" t="s">
        <v>31</v>
      </c>
      <c r="C12" s="16" t="s">
        <v>116</v>
      </c>
      <c r="D12" s="16" t="s">
        <v>8</v>
      </c>
      <c r="E12" s="15" t="s">
        <v>9</v>
      </c>
      <c r="F12" s="15" t="s">
        <v>15</v>
      </c>
      <c r="G12" s="17" t="s">
        <v>11</v>
      </c>
      <c r="H12" s="17" t="s">
        <v>4</v>
      </c>
      <c r="I12" s="17" t="s">
        <v>16</v>
      </c>
      <c r="J12" s="17" t="s">
        <v>17</v>
      </c>
      <c r="K12" s="15" t="s">
        <v>18</v>
      </c>
      <c r="L12" s="15" t="s">
        <v>19</v>
      </c>
      <c r="M12" s="18"/>
      <c r="N12" s="19" t="s">
        <v>12</v>
      </c>
      <c r="O12" s="20" t="s">
        <v>117</v>
      </c>
      <c r="P12" s="20" t="s">
        <v>14</v>
      </c>
      <c r="Q12" s="17" t="s">
        <v>20</v>
      </c>
      <c r="R12" s="15" t="s">
        <v>4</v>
      </c>
      <c r="S12" s="17" t="s">
        <v>21</v>
      </c>
      <c r="T12" s="17" t="s">
        <v>4</v>
      </c>
      <c r="U12" s="15" t="s">
        <v>22</v>
      </c>
      <c r="V12" s="15" t="s">
        <v>4</v>
      </c>
      <c r="W12" s="15" t="s">
        <v>23</v>
      </c>
      <c r="X12" s="15" t="s">
        <v>4</v>
      </c>
      <c r="Y12" s="15" t="s">
        <v>24</v>
      </c>
      <c r="Z12" s="15" t="s">
        <v>4</v>
      </c>
      <c r="AA12" s="15" t="s">
        <v>25</v>
      </c>
      <c r="AB12" s="15" t="s">
        <v>4</v>
      </c>
      <c r="AC12" s="15" t="s">
        <v>26</v>
      </c>
      <c r="AD12" s="16" t="s">
        <v>4</v>
      </c>
      <c r="AE12" s="15" t="s">
        <v>27</v>
      </c>
      <c r="AF12" s="15" t="s">
        <v>4</v>
      </c>
      <c r="AG12" s="15" t="s">
        <v>28</v>
      </c>
      <c r="AH12" s="15" t="s">
        <v>4</v>
      </c>
      <c r="AI12" s="15" t="s">
        <v>29</v>
      </c>
      <c r="AJ12" s="16" t="s">
        <v>4</v>
      </c>
      <c r="AK12" s="21" t="s">
        <v>10</v>
      </c>
      <c r="AL12" s="15" t="s">
        <v>121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</row>
    <row r="13" spans="1:16382" ht="15">
      <c r="A13" s="6">
        <v>1</v>
      </c>
      <c r="B13" s="15" t="s">
        <v>108</v>
      </c>
      <c r="C13" s="15" t="s">
        <v>158</v>
      </c>
      <c r="D13" s="22" t="s">
        <v>109</v>
      </c>
      <c r="E13" s="22" t="s">
        <v>110</v>
      </c>
      <c r="F13" s="23" t="s">
        <v>5</v>
      </c>
      <c r="G13" s="5">
        <v>6.5</v>
      </c>
      <c r="H13" s="5">
        <v>715</v>
      </c>
      <c r="I13" s="23" t="s">
        <v>5</v>
      </c>
      <c r="J13" s="23" t="s">
        <v>5</v>
      </c>
      <c r="K13" s="24" t="s">
        <v>5</v>
      </c>
      <c r="L13" s="24" t="s">
        <v>5</v>
      </c>
      <c r="M13" s="7" t="s">
        <v>166</v>
      </c>
      <c r="N13" s="7"/>
      <c r="O13" s="7"/>
      <c r="P13" s="7" t="s">
        <v>5</v>
      </c>
      <c r="Q13" s="5"/>
      <c r="R13" s="6">
        <v>0</v>
      </c>
      <c r="S13" s="5"/>
      <c r="T13" s="5">
        <v>0</v>
      </c>
      <c r="U13" s="6"/>
      <c r="V13" s="6">
        <v>0</v>
      </c>
      <c r="W13" s="6"/>
      <c r="X13" s="6">
        <v>0</v>
      </c>
      <c r="Y13" s="6"/>
      <c r="Z13" s="6">
        <v>0</v>
      </c>
      <c r="AA13" s="6"/>
      <c r="AB13" s="6">
        <v>0</v>
      </c>
      <c r="AC13" s="24" t="s">
        <v>3</v>
      </c>
      <c r="AD13" s="6">
        <v>30</v>
      </c>
      <c r="AE13" s="6"/>
      <c r="AF13" s="6">
        <v>0</v>
      </c>
      <c r="AG13" s="6">
        <v>24</v>
      </c>
      <c r="AH13" s="6">
        <v>408</v>
      </c>
      <c r="AI13" s="6">
        <v>18</v>
      </c>
      <c r="AJ13" s="9">
        <v>126</v>
      </c>
      <c r="AK13" s="25">
        <v>1279</v>
      </c>
      <c r="AL13" s="6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</row>
  </sheetData>
  <sheetProtection password="EB34" sheet="1" objects="1" scenarios="1"/>
  <mergeCells count="1">
    <mergeCell ref="A1:E1"/>
  </mergeCells>
  <dataValidations count="7">
    <dataValidation type="decimal" allowBlank="1" showInputMessage="1" showErrorMessage="1" sqref="G4 G7 G10 G13">
      <formula1>5</formula1>
      <formula2>10</formula2>
    </dataValidation>
    <dataValidation type="whole" allowBlank="1" showInputMessage="1" showErrorMessage="1" errorTitle="ΠΡΟΣΟΧΗ!" error="ΑΠΟ 1 ΕΩΣ 24 ΜΗΝΕΣ" sqref="AG4 AG7 AG10 AG13">
      <formula1>1</formula1>
      <formula2>24</formula2>
    </dataValidation>
    <dataValidation type="list" allowBlank="1" showInputMessage="1" showErrorMessage="1" sqref="I4:L4 AE4 N4:Q4 S4 F4 W4 U4">
      <formula1>$AU$5:$AU$6</formula1>
    </dataValidation>
    <dataValidation type="whole" allowBlank="1" showInputMessage="1" showErrorMessage="1" errorTitle="ΠΡΟΣΟΧΗ!" error="ΑΠΟ 1 ΕΩΣ 84 ΜΗΝΕΣ" sqref="AI4 AI7 AI10 AI13">
      <formula1>1</formula1>
      <formula2>84</formula2>
    </dataValidation>
    <dataValidation type="list" allowBlank="1" showInputMessage="1" showErrorMessage="1" sqref="AA4 Y4 AC4">
      <formula1>$AV$5:$AV$34</formula1>
    </dataValidation>
    <dataValidation type="list" allowBlank="1" showInputMessage="1" showErrorMessage="1" sqref="AA7 Y7 AC7 AA10 Y10 AC10 AC13 AA13 Y13">
      <formula1>$AV$4:$AV$33</formula1>
    </dataValidation>
    <dataValidation type="list" allowBlank="1" showInputMessage="1" showErrorMessage="1" sqref="I7:L7 U7 W7 F7 S7 N7:Q7 AE7 I10:L10 U10 W10 F10 S10 N10:Q10 AE10 I13:L13 U13 W13 F13 S13 N13:Q13 AE13">
      <formula1>$AU$4:$AU$5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0"/>
  <sheetViews>
    <sheetView workbookViewId="0" topLeftCell="A1">
      <pane xSplit="4" ySplit="3" topLeftCell="U7" activePane="bottomRight" state="frozen"/>
      <selection pane="topRight" activeCell="E1" sqref="E1"/>
      <selection pane="bottomLeft" activeCell="A4" sqref="A4"/>
      <selection pane="bottomRight" activeCell="D25" sqref="D25"/>
    </sheetView>
  </sheetViews>
  <sheetFormatPr defaultColWidth="9.140625" defaultRowHeight="15"/>
  <cols>
    <col min="1" max="1" width="4.8515625" style="1" customWidth="1"/>
    <col min="2" max="3" width="15.421875" style="1" customWidth="1"/>
    <col min="4" max="4" width="25.140625" style="1" customWidth="1"/>
    <col min="5" max="5" width="25.28125" style="1" customWidth="1"/>
    <col min="6" max="7" width="9.7109375" style="1" customWidth="1"/>
    <col min="8" max="8" width="7.28125" style="1" customWidth="1"/>
    <col min="9" max="9" width="15.7109375" style="1" customWidth="1"/>
    <col min="10" max="10" width="11.7109375" style="1" customWidth="1"/>
    <col min="11" max="11" width="11.140625" style="1" customWidth="1"/>
    <col min="12" max="12" width="10.8515625" style="1" customWidth="1"/>
    <col min="13" max="13" width="15.00390625" style="1" customWidth="1"/>
    <col min="14" max="14" width="14.00390625" style="1" customWidth="1"/>
    <col min="15" max="15" width="15.8515625" style="1" customWidth="1"/>
    <col min="16" max="16" width="11.8515625" style="1" customWidth="1"/>
    <col min="17" max="17" width="16.28125" style="1" customWidth="1"/>
    <col min="18" max="18" width="7.28125" style="1" customWidth="1"/>
    <col min="19" max="19" width="16.140625" style="1" customWidth="1"/>
    <col min="20" max="20" width="7.28125" style="1" customWidth="1"/>
    <col min="21" max="21" width="13.8515625" style="1" customWidth="1"/>
    <col min="22" max="22" width="7.28125" style="1" customWidth="1"/>
    <col min="23" max="23" width="15.28125" style="1" customWidth="1"/>
    <col min="24" max="24" width="7.28125" style="1" customWidth="1"/>
    <col min="25" max="25" width="11.7109375" style="1" customWidth="1"/>
    <col min="26" max="26" width="7.28125" style="1" customWidth="1"/>
    <col min="27" max="27" width="11.421875" style="1" customWidth="1"/>
    <col min="28" max="28" width="7.28125" style="1" customWidth="1"/>
    <col min="29" max="29" width="11.421875" style="1" customWidth="1"/>
    <col min="30" max="30" width="7.28125" style="1" customWidth="1"/>
    <col min="31" max="31" width="14.28125" style="1" customWidth="1"/>
    <col min="32" max="32" width="7.28125" style="1" customWidth="1"/>
    <col min="33" max="33" width="17.57421875" style="1" customWidth="1"/>
    <col min="34" max="34" width="7.28125" style="1" customWidth="1"/>
    <col min="35" max="35" width="15.8515625" style="1" customWidth="1"/>
    <col min="36" max="36" width="7.8515625" style="1" customWidth="1"/>
    <col min="37" max="37" width="18.8515625" style="1" bestFit="1" customWidth="1"/>
    <col min="38" max="38" width="14.421875" style="1" bestFit="1" customWidth="1"/>
    <col min="39" max="46" width="9.140625" style="1" customWidth="1"/>
    <col min="47" max="48" width="9.140625" style="1" hidden="1" customWidth="1"/>
    <col min="49" max="16384" width="9.140625" style="1" customWidth="1"/>
  </cols>
  <sheetData>
    <row r="1" spans="1:38" ht="39" customHeight="1">
      <c r="A1" s="40" t="s">
        <v>172</v>
      </c>
      <c r="B1" s="41"/>
      <c r="C1" s="41"/>
      <c r="D1" s="41"/>
      <c r="E1" s="41"/>
      <c r="F1" s="5"/>
      <c r="G1" s="5"/>
      <c r="H1" s="5"/>
      <c r="I1" s="5"/>
      <c r="J1" s="5"/>
      <c r="K1" s="6"/>
      <c r="L1" s="6"/>
      <c r="M1" s="7"/>
      <c r="N1" s="7"/>
      <c r="O1" s="8"/>
      <c r="P1" s="8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9"/>
      <c r="AK1" s="10"/>
      <c r="AL1" s="6"/>
    </row>
    <row r="2" spans="1:38" s="2" customFormat="1" ht="15.75">
      <c r="A2" s="44" t="s">
        <v>7</v>
      </c>
      <c r="B2" s="45"/>
      <c r="C2" s="45"/>
      <c r="D2" s="45"/>
      <c r="E2" s="45"/>
      <c r="F2" s="42" t="s">
        <v>0</v>
      </c>
      <c r="G2" s="42"/>
      <c r="H2" s="42"/>
      <c r="I2" s="42"/>
      <c r="J2" s="42"/>
      <c r="K2" s="43"/>
      <c r="L2" s="43"/>
      <c r="M2" s="26"/>
      <c r="N2" s="26"/>
      <c r="O2" s="26"/>
      <c r="P2" s="26"/>
      <c r="Q2" s="45" t="s">
        <v>30</v>
      </c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6"/>
      <c r="AK2" s="27"/>
      <c r="AL2" s="28"/>
    </row>
    <row r="3" spans="1:38" s="3" customFormat="1" ht="94.5" customHeight="1">
      <c r="A3" s="15" t="s">
        <v>1</v>
      </c>
      <c r="B3" s="15" t="s">
        <v>31</v>
      </c>
      <c r="C3" s="16" t="s">
        <v>116</v>
      </c>
      <c r="D3" s="16" t="s">
        <v>8</v>
      </c>
      <c r="E3" s="16" t="s">
        <v>9</v>
      </c>
      <c r="F3" s="17" t="s">
        <v>15</v>
      </c>
      <c r="G3" s="17" t="s">
        <v>11</v>
      </c>
      <c r="H3" s="17" t="s">
        <v>4</v>
      </c>
      <c r="I3" s="17" t="s">
        <v>16</v>
      </c>
      <c r="J3" s="17" t="s">
        <v>17</v>
      </c>
      <c r="K3" s="15" t="s">
        <v>18</v>
      </c>
      <c r="L3" s="15" t="s">
        <v>19</v>
      </c>
      <c r="M3" s="18"/>
      <c r="N3" s="19" t="s">
        <v>12</v>
      </c>
      <c r="O3" s="20" t="s">
        <v>117</v>
      </c>
      <c r="P3" s="20" t="s">
        <v>14</v>
      </c>
      <c r="Q3" s="17" t="s">
        <v>20</v>
      </c>
      <c r="R3" s="15" t="s">
        <v>4</v>
      </c>
      <c r="S3" s="17" t="s">
        <v>21</v>
      </c>
      <c r="T3" s="17" t="s">
        <v>4</v>
      </c>
      <c r="U3" s="15" t="s">
        <v>22</v>
      </c>
      <c r="V3" s="15" t="s">
        <v>4</v>
      </c>
      <c r="W3" s="15" t="s">
        <v>23</v>
      </c>
      <c r="X3" s="15" t="s">
        <v>4</v>
      </c>
      <c r="Y3" s="15" t="s">
        <v>24</v>
      </c>
      <c r="Z3" s="15" t="s">
        <v>4</v>
      </c>
      <c r="AA3" s="15" t="s">
        <v>25</v>
      </c>
      <c r="AB3" s="15" t="s">
        <v>4</v>
      </c>
      <c r="AC3" s="15" t="s">
        <v>26</v>
      </c>
      <c r="AD3" s="16" t="s">
        <v>4</v>
      </c>
      <c r="AE3" s="15" t="s">
        <v>27</v>
      </c>
      <c r="AF3" s="15" t="s">
        <v>4</v>
      </c>
      <c r="AG3" s="15" t="s">
        <v>28</v>
      </c>
      <c r="AH3" s="15" t="s">
        <v>4</v>
      </c>
      <c r="AI3" s="15" t="s">
        <v>29</v>
      </c>
      <c r="AJ3" s="16" t="s">
        <v>4</v>
      </c>
      <c r="AK3" s="21" t="s">
        <v>10</v>
      </c>
      <c r="AL3" s="15" t="s">
        <v>121</v>
      </c>
    </row>
    <row r="4" spans="1:38" ht="17.25" customHeight="1">
      <c r="A4" s="24">
        <v>1</v>
      </c>
      <c r="B4" s="15" t="s">
        <v>63</v>
      </c>
      <c r="C4" s="15" t="s">
        <v>133</v>
      </c>
      <c r="D4" s="22" t="s">
        <v>64</v>
      </c>
      <c r="E4" s="22" t="s">
        <v>163</v>
      </c>
      <c r="F4" s="23" t="s">
        <v>5</v>
      </c>
      <c r="G4" s="5">
        <v>7.83</v>
      </c>
      <c r="H4" s="5">
        <f>G4*110</f>
        <v>861.3</v>
      </c>
      <c r="I4" s="23" t="s">
        <v>5</v>
      </c>
      <c r="J4" s="23" t="s">
        <v>5</v>
      </c>
      <c r="K4" s="24" t="s">
        <v>5</v>
      </c>
      <c r="L4" s="24" t="s">
        <v>5</v>
      </c>
      <c r="M4" s="7" t="str">
        <f>IF(AND(F4="ΝΑΙ",IF(I4="ΝΑΙ",K4="ΝΑΙ",)*AND(L4="ΝΑΙ",J4="ΝΑΙ")),"ΟΚ","ΑΠΟΡΡΙΠΤΕΤΑΙ")</f>
        <v>ΟΚ</v>
      </c>
      <c r="N4" s="7" t="s">
        <v>5</v>
      </c>
      <c r="O4" s="7"/>
      <c r="P4" s="7"/>
      <c r="Q4" s="5"/>
      <c r="R4" s="6">
        <f>IF(Q4="ΝΑΙ",120,0)</f>
        <v>0</v>
      </c>
      <c r="S4" s="5"/>
      <c r="T4" s="5">
        <f>IF(S4="ΝΑΙ",60,0)</f>
        <v>0</v>
      </c>
      <c r="U4" s="6"/>
      <c r="V4" s="6">
        <f>IF(U4="ΝΑΙ",250,0)</f>
        <v>0</v>
      </c>
      <c r="W4" s="6"/>
      <c r="X4" s="6">
        <f>IF(W4="ΝΑΙ",120,0)</f>
        <v>0</v>
      </c>
      <c r="Y4" s="24" t="s">
        <v>3</v>
      </c>
      <c r="Z4" s="6">
        <f>IF(Y4="ΑΡΙΣΤΗ",70,IF(Y4="ΠΟΛΥ ΚΑΛΗ",50,IF(Y4="ΚΑΛΗ",30,)))</f>
        <v>30</v>
      </c>
      <c r="AA4" s="6"/>
      <c r="AB4" s="6">
        <f>IF(AA4="ΑΡΙΣΤΗ",70,IF(AA4="ΠΟΛΥ ΚΑΛΗ",50,IF(AA4="ΚΑΛΗ",30,)))</f>
        <v>0</v>
      </c>
      <c r="AC4" s="24" t="s">
        <v>3</v>
      </c>
      <c r="AD4" s="6">
        <f>IF(AC4="ΑΡΙΣΤΗ",70,IF(AC4="ΠΟΛΥ ΚΑΛΗ",50,IF(AC4="ΚΑΛΗ",30,)))</f>
        <v>30</v>
      </c>
      <c r="AE4" s="6"/>
      <c r="AF4" s="6">
        <f>IF(AE4="ΝΑΙ",150,0)</f>
        <v>0</v>
      </c>
      <c r="AG4" s="6">
        <v>24</v>
      </c>
      <c r="AH4" s="6">
        <f>AG4*17</f>
        <v>408</v>
      </c>
      <c r="AI4" s="6"/>
      <c r="AJ4" s="9">
        <f>AI4*7</f>
        <v>0</v>
      </c>
      <c r="AK4" s="25">
        <f>H4+AF4+R4+T4+V4+X4+AB4+AD4+AH4+AJ4+Z4</f>
        <v>1329.3</v>
      </c>
      <c r="AL4" s="6" t="s">
        <v>12</v>
      </c>
    </row>
    <row r="5" spans="1:48" ht="17.25" customHeight="1">
      <c r="A5" s="6">
        <v>2</v>
      </c>
      <c r="B5" s="15" t="s">
        <v>52</v>
      </c>
      <c r="C5" s="15" t="s">
        <v>128</v>
      </c>
      <c r="D5" s="22" t="s">
        <v>53</v>
      </c>
      <c r="E5" s="22" t="s">
        <v>54</v>
      </c>
      <c r="F5" s="23" t="s">
        <v>5</v>
      </c>
      <c r="G5" s="5">
        <v>6.97</v>
      </c>
      <c r="H5" s="5">
        <f aca="true" t="shared" si="0" ref="H5:H30">G5*110</f>
        <v>766.6999999999999</v>
      </c>
      <c r="I5" s="23" t="s">
        <v>5</v>
      </c>
      <c r="J5" s="23" t="s">
        <v>5</v>
      </c>
      <c r="K5" s="24" t="s">
        <v>5</v>
      </c>
      <c r="L5" s="24" t="s">
        <v>5</v>
      </c>
      <c r="M5" s="7" t="str">
        <f aca="true" t="shared" si="1" ref="M5:M30">IF(AND(F5="ΝΑΙ",IF(I5="ΝΑΙ",K5="ΝΑΙ",)*AND(L5="ΝΑΙ",J5="ΝΑΙ")),"ΟΚ","ΑΠΟΡΡΙΠΤΕΤΑΙ")</f>
        <v>ΟΚ</v>
      </c>
      <c r="N5" s="7"/>
      <c r="O5" s="7"/>
      <c r="P5" s="7"/>
      <c r="Q5" s="5"/>
      <c r="R5" s="6">
        <f aca="true" t="shared" si="2" ref="R5:R30">IF(Q5="ΝΑΙ",120,0)</f>
        <v>0</v>
      </c>
      <c r="S5" s="5"/>
      <c r="T5" s="5">
        <f aca="true" t="shared" si="3" ref="T5:T30">IF(S5="ΝΑΙ",60,0)</f>
        <v>0</v>
      </c>
      <c r="U5" s="6"/>
      <c r="V5" s="6">
        <f aca="true" t="shared" si="4" ref="V5:V30">IF(U5="ΝΑΙ",250,0)</f>
        <v>0</v>
      </c>
      <c r="W5" s="6"/>
      <c r="X5" s="6">
        <f aca="true" t="shared" si="5" ref="X5:X30">IF(W5="ΝΑΙ",120,0)</f>
        <v>0</v>
      </c>
      <c r="Y5" s="6"/>
      <c r="Z5" s="6">
        <f aca="true" t="shared" si="6" ref="Z5:Z30">IF(Y5="ΑΡΙΣΤΗ",70,IF(Y5="ΠΟΛΥ ΚΑΛΗ",50,IF(Y5="ΚΑΛΗ",30,)))</f>
        <v>0</v>
      </c>
      <c r="AA5" s="6"/>
      <c r="AB5" s="6">
        <f aca="true" t="shared" si="7" ref="AB5:AB30">IF(AA5="ΑΡΙΣΤΗ",70,IF(AA5="ΠΟΛΥ ΚΑΛΗ",50,IF(AA5="ΚΑΛΗ",30,)))</f>
        <v>0</v>
      </c>
      <c r="AC5" s="24" t="s">
        <v>3</v>
      </c>
      <c r="AD5" s="6">
        <f aca="true" t="shared" si="8" ref="AD5:AD30">IF(AC5="ΑΡΙΣΤΗ",70,IF(AC5="ΠΟΛΥ ΚΑΛΗ",50,IF(AC5="ΚΑΛΗ",30,)))</f>
        <v>30</v>
      </c>
      <c r="AE5" s="6"/>
      <c r="AF5" s="6">
        <f aca="true" t="shared" si="9" ref="AF5:AF30">IF(AE5="ΝΑΙ",150,0)</f>
        <v>0</v>
      </c>
      <c r="AG5" s="6">
        <v>24</v>
      </c>
      <c r="AH5" s="6">
        <f aca="true" t="shared" si="10" ref="AH5:AH30">AG5*17</f>
        <v>408</v>
      </c>
      <c r="AI5" s="6">
        <v>84</v>
      </c>
      <c r="AJ5" s="9">
        <f aca="true" t="shared" si="11" ref="AJ5:AJ30">AI5*7</f>
        <v>588</v>
      </c>
      <c r="AK5" s="25">
        <f aca="true" t="shared" si="12" ref="AK5:AK30">H5+AF5+R5+T5+V5+X5+AB5+AD5+AH5+AJ5+Z5</f>
        <v>1792.6999999999998</v>
      </c>
      <c r="AL5" s="6"/>
      <c r="AU5" s="1" t="s">
        <v>5</v>
      </c>
      <c r="AV5" s="1" t="s">
        <v>2</v>
      </c>
    </row>
    <row r="6" spans="1:48" s="4" customFormat="1" ht="17.25" customHeight="1">
      <c r="A6" s="6">
        <v>3</v>
      </c>
      <c r="B6" s="15" t="s">
        <v>87</v>
      </c>
      <c r="C6" s="15" t="s">
        <v>147</v>
      </c>
      <c r="D6" s="22" t="s">
        <v>88</v>
      </c>
      <c r="E6" s="22" t="s">
        <v>54</v>
      </c>
      <c r="F6" s="23" t="s">
        <v>5</v>
      </c>
      <c r="G6" s="5">
        <v>6.77</v>
      </c>
      <c r="H6" s="5">
        <f t="shared" si="0"/>
        <v>744.6999999999999</v>
      </c>
      <c r="I6" s="23" t="s">
        <v>5</v>
      </c>
      <c r="J6" s="23" t="s">
        <v>5</v>
      </c>
      <c r="K6" s="24" t="s">
        <v>5</v>
      </c>
      <c r="L6" s="24" t="s">
        <v>5</v>
      </c>
      <c r="M6" s="7" t="str">
        <f t="shared" si="1"/>
        <v>ΟΚ</v>
      </c>
      <c r="N6" s="7"/>
      <c r="O6" s="7"/>
      <c r="P6" s="7"/>
      <c r="Q6" s="5"/>
      <c r="R6" s="6">
        <f t="shared" si="2"/>
        <v>0</v>
      </c>
      <c r="S6" s="5"/>
      <c r="T6" s="5">
        <f t="shared" si="3"/>
        <v>0</v>
      </c>
      <c r="U6" s="6"/>
      <c r="V6" s="6">
        <f t="shared" si="4"/>
        <v>0</v>
      </c>
      <c r="W6" s="6"/>
      <c r="X6" s="6">
        <f t="shared" si="5"/>
        <v>0</v>
      </c>
      <c r="Y6" s="6"/>
      <c r="Z6" s="6">
        <f t="shared" si="6"/>
        <v>0</v>
      </c>
      <c r="AA6" s="6"/>
      <c r="AB6" s="6">
        <f t="shared" si="7"/>
        <v>0</v>
      </c>
      <c r="AC6" s="24" t="s">
        <v>3</v>
      </c>
      <c r="AD6" s="6">
        <f t="shared" si="8"/>
        <v>30</v>
      </c>
      <c r="AE6" s="6"/>
      <c r="AF6" s="6">
        <f t="shared" si="9"/>
        <v>0</v>
      </c>
      <c r="AG6" s="6">
        <v>24</v>
      </c>
      <c r="AH6" s="6">
        <f t="shared" si="10"/>
        <v>408</v>
      </c>
      <c r="AI6" s="6">
        <v>84</v>
      </c>
      <c r="AJ6" s="9">
        <f t="shared" si="11"/>
        <v>588</v>
      </c>
      <c r="AK6" s="25">
        <f t="shared" si="12"/>
        <v>1770.6999999999998</v>
      </c>
      <c r="AL6" s="6"/>
      <c r="AU6" s="4" t="s">
        <v>13</v>
      </c>
      <c r="AV6" s="4" t="s">
        <v>6</v>
      </c>
    </row>
    <row r="7" spans="1:38" ht="17.25" customHeight="1">
      <c r="A7" s="24">
        <v>4</v>
      </c>
      <c r="B7" s="15" t="s">
        <v>84</v>
      </c>
      <c r="C7" s="15" t="s">
        <v>144</v>
      </c>
      <c r="D7" s="22" t="s">
        <v>143</v>
      </c>
      <c r="E7" s="22" t="s">
        <v>54</v>
      </c>
      <c r="F7" s="23" t="s">
        <v>5</v>
      </c>
      <c r="G7" s="5">
        <v>7.18</v>
      </c>
      <c r="H7" s="5">
        <f t="shared" si="0"/>
        <v>789.8</v>
      </c>
      <c r="I7" s="23" t="s">
        <v>5</v>
      </c>
      <c r="J7" s="23" t="s">
        <v>5</v>
      </c>
      <c r="K7" s="24" t="s">
        <v>5</v>
      </c>
      <c r="L7" s="24" t="s">
        <v>5</v>
      </c>
      <c r="M7" s="7" t="str">
        <f t="shared" si="1"/>
        <v>ΟΚ</v>
      </c>
      <c r="N7" s="7"/>
      <c r="O7" s="7"/>
      <c r="P7" s="7"/>
      <c r="Q7" s="5"/>
      <c r="R7" s="6">
        <f t="shared" si="2"/>
        <v>0</v>
      </c>
      <c r="S7" s="5"/>
      <c r="T7" s="5">
        <f t="shared" si="3"/>
        <v>0</v>
      </c>
      <c r="U7" s="6"/>
      <c r="V7" s="6">
        <f t="shared" si="4"/>
        <v>0</v>
      </c>
      <c r="W7" s="6"/>
      <c r="X7" s="6">
        <f t="shared" si="5"/>
        <v>0</v>
      </c>
      <c r="Y7" s="6"/>
      <c r="Z7" s="6">
        <f t="shared" si="6"/>
        <v>0</v>
      </c>
      <c r="AA7" s="6"/>
      <c r="AB7" s="6">
        <f t="shared" si="7"/>
        <v>0</v>
      </c>
      <c r="AC7" s="6" t="s">
        <v>6</v>
      </c>
      <c r="AD7" s="6">
        <f t="shared" si="8"/>
        <v>50</v>
      </c>
      <c r="AE7" s="6"/>
      <c r="AF7" s="6">
        <f t="shared" si="9"/>
        <v>0</v>
      </c>
      <c r="AG7" s="6">
        <v>18</v>
      </c>
      <c r="AH7" s="6">
        <f t="shared" si="10"/>
        <v>306</v>
      </c>
      <c r="AI7" s="6">
        <v>66</v>
      </c>
      <c r="AJ7" s="9">
        <f t="shared" si="11"/>
        <v>462</v>
      </c>
      <c r="AK7" s="25">
        <f t="shared" si="12"/>
        <v>1607.8</v>
      </c>
      <c r="AL7" s="6"/>
    </row>
    <row r="8" spans="1:38" ht="17.25" customHeight="1">
      <c r="A8" s="6">
        <v>5</v>
      </c>
      <c r="B8" s="15" t="s">
        <v>79</v>
      </c>
      <c r="C8" s="15" t="s">
        <v>141</v>
      </c>
      <c r="D8" s="22" t="s">
        <v>80</v>
      </c>
      <c r="E8" s="22" t="s">
        <v>58</v>
      </c>
      <c r="F8" s="23" t="s">
        <v>5</v>
      </c>
      <c r="G8" s="5">
        <v>7.19</v>
      </c>
      <c r="H8" s="5">
        <f t="shared" si="0"/>
        <v>790.9000000000001</v>
      </c>
      <c r="I8" s="23" t="s">
        <v>5</v>
      </c>
      <c r="J8" s="23" t="s">
        <v>5</v>
      </c>
      <c r="K8" s="24" t="s">
        <v>5</v>
      </c>
      <c r="L8" s="24" t="s">
        <v>5</v>
      </c>
      <c r="M8" s="7" t="str">
        <f t="shared" si="1"/>
        <v>ΟΚ</v>
      </c>
      <c r="N8" s="7"/>
      <c r="O8" s="7"/>
      <c r="P8" s="7"/>
      <c r="Q8" s="5"/>
      <c r="R8" s="6">
        <f t="shared" si="2"/>
        <v>0</v>
      </c>
      <c r="S8" s="5" t="s">
        <v>5</v>
      </c>
      <c r="T8" s="5">
        <f t="shared" si="3"/>
        <v>60</v>
      </c>
      <c r="U8" s="6"/>
      <c r="V8" s="6">
        <f t="shared" si="4"/>
        <v>0</v>
      </c>
      <c r="W8" s="6"/>
      <c r="X8" s="6">
        <f t="shared" si="5"/>
        <v>0</v>
      </c>
      <c r="Y8" s="6"/>
      <c r="Z8" s="6">
        <f t="shared" si="6"/>
        <v>0</v>
      </c>
      <c r="AA8" s="6"/>
      <c r="AB8" s="6">
        <f t="shared" si="7"/>
        <v>0</v>
      </c>
      <c r="AC8" s="24" t="s">
        <v>3</v>
      </c>
      <c r="AD8" s="6">
        <f t="shared" si="8"/>
        <v>30</v>
      </c>
      <c r="AE8" s="6"/>
      <c r="AF8" s="6">
        <f t="shared" si="9"/>
        <v>0</v>
      </c>
      <c r="AG8" s="6">
        <v>22</v>
      </c>
      <c r="AH8" s="6">
        <f t="shared" si="10"/>
        <v>374</v>
      </c>
      <c r="AI8" s="6">
        <v>34</v>
      </c>
      <c r="AJ8" s="9">
        <f t="shared" si="11"/>
        <v>238</v>
      </c>
      <c r="AK8" s="25">
        <f t="shared" si="12"/>
        <v>1492.9</v>
      </c>
      <c r="AL8" s="6"/>
    </row>
    <row r="9" spans="1:38" ht="17.25" customHeight="1">
      <c r="A9" s="6">
        <v>6</v>
      </c>
      <c r="B9" s="29" t="s">
        <v>35</v>
      </c>
      <c r="C9" s="29" t="s">
        <v>118</v>
      </c>
      <c r="D9" s="30" t="s">
        <v>36</v>
      </c>
      <c r="E9" s="30" t="s">
        <v>37</v>
      </c>
      <c r="F9" s="23" t="s">
        <v>5</v>
      </c>
      <c r="G9" s="23">
        <v>8.29</v>
      </c>
      <c r="H9" s="23">
        <f t="shared" si="0"/>
        <v>911.8999999999999</v>
      </c>
      <c r="I9" s="23" t="s">
        <v>5</v>
      </c>
      <c r="J9" s="23" t="s">
        <v>5</v>
      </c>
      <c r="K9" s="24" t="s">
        <v>5</v>
      </c>
      <c r="L9" s="24" t="s">
        <v>5</v>
      </c>
      <c r="M9" s="31" t="str">
        <f t="shared" si="1"/>
        <v>ΟΚ</v>
      </c>
      <c r="N9" s="31"/>
      <c r="O9" s="31"/>
      <c r="P9" s="31"/>
      <c r="Q9" s="23"/>
      <c r="R9" s="24">
        <f t="shared" si="2"/>
        <v>0</v>
      </c>
      <c r="S9" s="23"/>
      <c r="T9" s="23">
        <f t="shared" si="3"/>
        <v>0</v>
      </c>
      <c r="U9" s="24"/>
      <c r="V9" s="24">
        <f t="shared" si="4"/>
        <v>0</v>
      </c>
      <c r="W9" s="24"/>
      <c r="X9" s="24">
        <f t="shared" si="5"/>
        <v>0</v>
      </c>
      <c r="Y9" s="24"/>
      <c r="Z9" s="24">
        <f t="shared" si="6"/>
        <v>0</v>
      </c>
      <c r="AA9" s="24"/>
      <c r="AB9" s="24">
        <f t="shared" si="7"/>
        <v>0</v>
      </c>
      <c r="AC9" s="24" t="s">
        <v>3</v>
      </c>
      <c r="AD9" s="24">
        <f t="shared" si="8"/>
        <v>30</v>
      </c>
      <c r="AE9" s="24"/>
      <c r="AF9" s="24">
        <f t="shared" si="9"/>
        <v>0</v>
      </c>
      <c r="AG9" s="24">
        <v>24</v>
      </c>
      <c r="AH9" s="24">
        <f t="shared" si="10"/>
        <v>408</v>
      </c>
      <c r="AI9" s="24"/>
      <c r="AJ9" s="32">
        <f t="shared" si="11"/>
        <v>0</v>
      </c>
      <c r="AK9" s="33">
        <f t="shared" si="12"/>
        <v>1349.8999999999999</v>
      </c>
      <c r="AL9" s="24"/>
    </row>
    <row r="10" spans="1:38" ht="17.25" customHeight="1">
      <c r="A10" s="24">
        <v>7</v>
      </c>
      <c r="B10" s="15" t="s">
        <v>108</v>
      </c>
      <c r="C10" s="15" t="s">
        <v>158</v>
      </c>
      <c r="D10" s="22" t="s">
        <v>109</v>
      </c>
      <c r="E10" s="22" t="s">
        <v>110</v>
      </c>
      <c r="F10" s="23" t="s">
        <v>5</v>
      </c>
      <c r="G10" s="5">
        <v>6.5</v>
      </c>
      <c r="H10" s="5">
        <f t="shared" si="0"/>
        <v>715</v>
      </c>
      <c r="I10" s="23" t="s">
        <v>5</v>
      </c>
      <c r="J10" s="23" t="s">
        <v>5</v>
      </c>
      <c r="K10" s="24" t="s">
        <v>5</v>
      </c>
      <c r="L10" s="24" t="s">
        <v>5</v>
      </c>
      <c r="M10" s="7" t="str">
        <f t="shared" si="1"/>
        <v>ΟΚ</v>
      </c>
      <c r="N10" s="7"/>
      <c r="O10" s="7"/>
      <c r="P10" s="7" t="s">
        <v>5</v>
      </c>
      <c r="Q10" s="5"/>
      <c r="R10" s="6">
        <f t="shared" si="2"/>
        <v>0</v>
      </c>
      <c r="S10" s="5"/>
      <c r="T10" s="5">
        <f t="shared" si="3"/>
        <v>0</v>
      </c>
      <c r="U10" s="6"/>
      <c r="V10" s="6">
        <f t="shared" si="4"/>
        <v>0</v>
      </c>
      <c r="W10" s="6"/>
      <c r="X10" s="6">
        <f t="shared" si="5"/>
        <v>0</v>
      </c>
      <c r="Y10" s="6"/>
      <c r="Z10" s="6">
        <f t="shared" si="6"/>
        <v>0</v>
      </c>
      <c r="AA10" s="6"/>
      <c r="AB10" s="6">
        <f t="shared" si="7"/>
        <v>0</v>
      </c>
      <c r="AC10" s="24" t="s">
        <v>3</v>
      </c>
      <c r="AD10" s="6">
        <f t="shared" si="8"/>
        <v>30</v>
      </c>
      <c r="AE10" s="6"/>
      <c r="AF10" s="6">
        <f t="shared" si="9"/>
        <v>0</v>
      </c>
      <c r="AG10" s="6">
        <v>24</v>
      </c>
      <c r="AH10" s="6">
        <f t="shared" si="10"/>
        <v>408</v>
      </c>
      <c r="AI10" s="6">
        <v>18</v>
      </c>
      <c r="AJ10" s="9">
        <f t="shared" si="11"/>
        <v>126</v>
      </c>
      <c r="AK10" s="25">
        <f t="shared" si="12"/>
        <v>1279</v>
      </c>
      <c r="AL10" s="6"/>
    </row>
    <row r="11" spans="1:38" ht="17.25" customHeight="1">
      <c r="A11" s="6">
        <v>8</v>
      </c>
      <c r="B11" s="15" t="s">
        <v>111</v>
      </c>
      <c r="C11" s="15" t="s">
        <v>159</v>
      </c>
      <c r="D11" s="22" t="s">
        <v>109</v>
      </c>
      <c r="E11" s="22" t="s">
        <v>37</v>
      </c>
      <c r="F11" s="23" t="s">
        <v>5</v>
      </c>
      <c r="G11" s="5">
        <v>7.4</v>
      </c>
      <c r="H11" s="5">
        <f t="shared" si="0"/>
        <v>814</v>
      </c>
      <c r="I11" s="23" t="s">
        <v>5</v>
      </c>
      <c r="J11" s="23" t="s">
        <v>5</v>
      </c>
      <c r="K11" s="24" t="s">
        <v>5</v>
      </c>
      <c r="L11" s="24" t="s">
        <v>5</v>
      </c>
      <c r="M11" s="7" t="str">
        <f t="shared" si="1"/>
        <v>ΟΚ</v>
      </c>
      <c r="N11" s="7"/>
      <c r="O11" s="7"/>
      <c r="P11" s="7"/>
      <c r="Q11" s="5"/>
      <c r="R11" s="6">
        <f t="shared" si="2"/>
        <v>0</v>
      </c>
      <c r="S11" s="5"/>
      <c r="T11" s="5">
        <f t="shared" si="3"/>
        <v>0</v>
      </c>
      <c r="U11" s="6"/>
      <c r="V11" s="6">
        <f t="shared" si="4"/>
        <v>0</v>
      </c>
      <c r="W11" s="6"/>
      <c r="X11" s="6">
        <f t="shared" si="5"/>
        <v>0</v>
      </c>
      <c r="Y11" s="6"/>
      <c r="Z11" s="6">
        <f t="shared" si="6"/>
        <v>0</v>
      </c>
      <c r="AA11" s="6"/>
      <c r="AB11" s="6">
        <f t="shared" si="7"/>
        <v>0</v>
      </c>
      <c r="AC11" s="24" t="s">
        <v>3</v>
      </c>
      <c r="AD11" s="6">
        <f t="shared" si="8"/>
        <v>30</v>
      </c>
      <c r="AE11" s="6"/>
      <c r="AF11" s="6">
        <f t="shared" si="9"/>
        <v>0</v>
      </c>
      <c r="AG11" s="6">
        <v>12</v>
      </c>
      <c r="AH11" s="6">
        <f t="shared" si="10"/>
        <v>204</v>
      </c>
      <c r="AI11" s="6">
        <v>28</v>
      </c>
      <c r="AJ11" s="9">
        <f t="shared" si="11"/>
        <v>196</v>
      </c>
      <c r="AK11" s="25">
        <f t="shared" si="12"/>
        <v>1244</v>
      </c>
      <c r="AL11" s="6"/>
    </row>
    <row r="12" spans="1:38" ht="17.25" customHeight="1">
      <c r="A12" s="6">
        <v>9</v>
      </c>
      <c r="B12" s="15" t="s">
        <v>60</v>
      </c>
      <c r="C12" s="15" t="s">
        <v>132</v>
      </c>
      <c r="D12" s="22" t="s">
        <v>61</v>
      </c>
      <c r="E12" s="22" t="s">
        <v>62</v>
      </c>
      <c r="F12" s="23" t="s">
        <v>5</v>
      </c>
      <c r="G12" s="5">
        <v>7.91</v>
      </c>
      <c r="H12" s="5">
        <f t="shared" si="0"/>
        <v>870.1</v>
      </c>
      <c r="I12" s="23" t="s">
        <v>5</v>
      </c>
      <c r="J12" s="23" t="s">
        <v>5</v>
      </c>
      <c r="K12" s="24" t="s">
        <v>5</v>
      </c>
      <c r="L12" s="24" t="s">
        <v>5</v>
      </c>
      <c r="M12" s="7" t="str">
        <f t="shared" si="1"/>
        <v>ΟΚ</v>
      </c>
      <c r="N12" s="7"/>
      <c r="O12" s="7" t="s">
        <v>5</v>
      </c>
      <c r="P12" s="7"/>
      <c r="Q12" s="5"/>
      <c r="R12" s="6">
        <f t="shared" si="2"/>
        <v>0</v>
      </c>
      <c r="S12" s="5"/>
      <c r="T12" s="5">
        <f t="shared" si="3"/>
        <v>0</v>
      </c>
      <c r="U12" s="6"/>
      <c r="V12" s="6">
        <f t="shared" si="4"/>
        <v>0</v>
      </c>
      <c r="W12" s="6"/>
      <c r="X12" s="6">
        <f t="shared" si="5"/>
        <v>0</v>
      </c>
      <c r="Y12" s="6"/>
      <c r="Z12" s="6">
        <f t="shared" si="6"/>
        <v>0</v>
      </c>
      <c r="AA12" s="6"/>
      <c r="AB12" s="6">
        <f t="shared" si="7"/>
        <v>0</v>
      </c>
      <c r="AC12" s="24" t="s">
        <v>3</v>
      </c>
      <c r="AD12" s="6">
        <f t="shared" si="8"/>
        <v>30</v>
      </c>
      <c r="AE12" s="6"/>
      <c r="AF12" s="6">
        <f t="shared" si="9"/>
        <v>0</v>
      </c>
      <c r="AG12" s="6">
        <v>19</v>
      </c>
      <c r="AH12" s="6">
        <f t="shared" si="10"/>
        <v>323</v>
      </c>
      <c r="AI12" s="6"/>
      <c r="AJ12" s="9">
        <f t="shared" si="11"/>
        <v>0</v>
      </c>
      <c r="AK12" s="25">
        <f t="shared" si="12"/>
        <v>1223.1</v>
      </c>
      <c r="AL12" s="6"/>
    </row>
    <row r="13" spans="1:38" ht="17.25" customHeight="1">
      <c r="A13" s="24">
        <v>10</v>
      </c>
      <c r="B13" s="15" t="s">
        <v>112</v>
      </c>
      <c r="C13" s="15" t="s">
        <v>160</v>
      </c>
      <c r="D13" s="22" t="s">
        <v>113</v>
      </c>
      <c r="E13" s="22" t="s">
        <v>104</v>
      </c>
      <c r="F13" s="23" t="s">
        <v>5</v>
      </c>
      <c r="G13" s="5">
        <v>7.5</v>
      </c>
      <c r="H13" s="5">
        <f t="shared" si="0"/>
        <v>825</v>
      </c>
      <c r="I13" s="23" t="s">
        <v>5</v>
      </c>
      <c r="J13" s="23" t="s">
        <v>5</v>
      </c>
      <c r="K13" s="24" t="s">
        <v>5</v>
      </c>
      <c r="L13" s="24" t="s">
        <v>5</v>
      </c>
      <c r="M13" s="7" t="str">
        <f t="shared" si="1"/>
        <v>ΟΚ</v>
      </c>
      <c r="N13" s="7"/>
      <c r="O13" s="7"/>
      <c r="P13" s="7"/>
      <c r="Q13" s="5" t="s">
        <v>5</v>
      </c>
      <c r="R13" s="6">
        <f t="shared" si="2"/>
        <v>120</v>
      </c>
      <c r="S13" s="5"/>
      <c r="T13" s="5">
        <f t="shared" si="3"/>
        <v>0</v>
      </c>
      <c r="U13" s="6"/>
      <c r="V13" s="6">
        <f t="shared" si="4"/>
        <v>0</v>
      </c>
      <c r="W13" s="6"/>
      <c r="X13" s="6">
        <f t="shared" si="5"/>
        <v>0</v>
      </c>
      <c r="Y13" s="6"/>
      <c r="Z13" s="6">
        <f t="shared" si="6"/>
        <v>0</v>
      </c>
      <c r="AA13" s="6"/>
      <c r="AB13" s="6">
        <f t="shared" si="7"/>
        <v>0</v>
      </c>
      <c r="AC13" s="6" t="s">
        <v>6</v>
      </c>
      <c r="AD13" s="6">
        <f t="shared" si="8"/>
        <v>50</v>
      </c>
      <c r="AE13" s="6"/>
      <c r="AF13" s="6">
        <f t="shared" si="9"/>
        <v>0</v>
      </c>
      <c r="AG13" s="6">
        <v>12</v>
      </c>
      <c r="AH13" s="6">
        <f t="shared" si="10"/>
        <v>204</v>
      </c>
      <c r="AI13" s="6"/>
      <c r="AJ13" s="9">
        <f t="shared" si="11"/>
        <v>0</v>
      </c>
      <c r="AK13" s="25">
        <f t="shared" si="12"/>
        <v>1199</v>
      </c>
      <c r="AL13" s="6"/>
    </row>
    <row r="14" spans="1:38" ht="17.25" customHeight="1">
      <c r="A14" s="6">
        <v>11</v>
      </c>
      <c r="B14" s="15" t="s">
        <v>70</v>
      </c>
      <c r="C14" s="15" t="s">
        <v>137</v>
      </c>
      <c r="D14" s="22" t="s">
        <v>71</v>
      </c>
      <c r="E14" s="22" t="s">
        <v>37</v>
      </c>
      <c r="F14" s="23" t="s">
        <v>5</v>
      </c>
      <c r="G14" s="5">
        <v>6.7</v>
      </c>
      <c r="H14" s="5">
        <f t="shared" si="0"/>
        <v>737</v>
      </c>
      <c r="I14" s="23" t="s">
        <v>5</v>
      </c>
      <c r="J14" s="23" t="s">
        <v>5</v>
      </c>
      <c r="K14" s="24" t="s">
        <v>5</v>
      </c>
      <c r="L14" s="24" t="s">
        <v>5</v>
      </c>
      <c r="M14" s="7" t="str">
        <f t="shared" si="1"/>
        <v>ΟΚ</v>
      </c>
      <c r="N14" s="7"/>
      <c r="O14" s="7"/>
      <c r="P14" s="7"/>
      <c r="Q14" s="5"/>
      <c r="R14" s="6">
        <f t="shared" si="2"/>
        <v>0</v>
      </c>
      <c r="S14" s="5"/>
      <c r="T14" s="5">
        <f t="shared" si="3"/>
        <v>0</v>
      </c>
      <c r="U14" s="6"/>
      <c r="V14" s="6">
        <f t="shared" si="4"/>
        <v>0</v>
      </c>
      <c r="W14" s="6"/>
      <c r="X14" s="6">
        <f t="shared" si="5"/>
        <v>0</v>
      </c>
      <c r="Y14" s="6"/>
      <c r="Z14" s="6">
        <f t="shared" si="6"/>
        <v>0</v>
      </c>
      <c r="AA14" s="6"/>
      <c r="AB14" s="6">
        <f t="shared" si="7"/>
        <v>0</v>
      </c>
      <c r="AC14" s="24" t="s">
        <v>3</v>
      </c>
      <c r="AD14" s="6">
        <f t="shared" si="8"/>
        <v>30</v>
      </c>
      <c r="AE14" s="6"/>
      <c r="AF14" s="6">
        <f t="shared" si="9"/>
        <v>0</v>
      </c>
      <c r="AG14" s="6">
        <v>18</v>
      </c>
      <c r="AH14" s="6">
        <f t="shared" si="10"/>
        <v>306</v>
      </c>
      <c r="AI14" s="6">
        <v>8</v>
      </c>
      <c r="AJ14" s="9">
        <f t="shared" si="11"/>
        <v>56</v>
      </c>
      <c r="AK14" s="25">
        <f t="shared" si="12"/>
        <v>1129</v>
      </c>
      <c r="AL14" s="6"/>
    </row>
    <row r="15" spans="1:38" ht="17.25" customHeight="1">
      <c r="A15" s="6">
        <v>12</v>
      </c>
      <c r="B15" s="15" t="s">
        <v>94</v>
      </c>
      <c r="C15" s="15" t="s">
        <v>152</v>
      </c>
      <c r="D15" s="22" t="s">
        <v>95</v>
      </c>
      <c r="E15" s="22" t="s">
        <v>96</v>
      </c>
      <c r="F15" s="23" t="s">
        <v>5</v>
      </c>
      <c r="G15" s="5">
        <v>7.09</v>
      </c>
      <c r="H15" s="5">
        <f t="shared" si="0"/>
        <v>779.9</v>
      </c>
      <c r="I15" s="23" t="s">
        <v>5</v>
      </c>
      <c r="J15" s="23" t="s">
        <v>5</v>
      </c>
      <c r="K15" s="24" t="s">
        <v>5</v>
      </c>
      <c r="L15" s="24" t="s">
        <v>5</v>
      </c>
      <c r="M15" s="7" t="str">
        <f t="shared" si="1"/>
        <v>ΟΚ</v>
      </c>
      <c r="N15" s="7"/>
      <c r="O15" s="7"/>
      <c r="P15" s="7"/>
      <c r="Q15" s="5"/>
      <c r="R15" s="6">
        <f t="shared" si="2"/>
        <v>0</v>
      </c>
      <c r="S15" s="5"/>
      <c r="T15" s="5">
        <f t="shared" si="3"/>
        <v>0</v>
      </c>
      <c r="U15" s="6"/>
      <c r="V15" s="6">
        <f t="shared" si="4"/>
        <v>0</v>
      </c>
      <c r="W15" s="6"/>
      <c r="X15" s="6">
        <f t="shared" si="5"/>
        <v>0</v>
      </c>
      <c r="Y15" s="6"/>
      <c r="Z15" s="6">
        <f t="shared" si="6"/>
        <v>0</v>
      </c>
      <c r="AA15" s="6"/>
      <c r="AB15" s="6">
        <f t="shared" si="7"/>
        <v>0</v>
      </c>
      <c r="AC15" s="24" t="s">
        <v>3</v>
      </c>
      <c r="AD15" s="6">
        <f t="shared" si="8"/>
        <v>30</v>
      </c>
      <c r="AE15" s="6"/>
      <c r="AF15" s="6">
        <f t="shared" si="9"/>
        <v>0</v>
      </c>
      <c r="AG15" s="6">
        <v>18</v>
      </c>
      <c r="AH15" s="6">
        <f t="shared" si="10"/>
        <v>306</v>
      </c>
      <c r="AI15" s="6"/>
      <c r="AJ15" s="9">
        <f t="shared" si="11"/>
        <v>0</v>
      </c>
      <c r="AK15" s="25">
        <f t="shared" si="12"/>
        <v>1115.9</v>
      </c>
      <c r="AL15" s="6"/>
    </row>
    <row r="16" spans="1:38" ht="17.25" customHeight="1">
      <c r="A16" s="24">
        <v>13</v>
      </c>
      <c r="B16" s="15" t="s">
        <v>41</v>
      </c>
      <c r="C16" s="15" t="s">
        <v>124</v>
      </c>
      <c r="D16" s="22" t="s">
        <v>42</v>
      </c>
      <c r="E16" s="22" t="s">
        <v>43</v>
      </c>
      <c r="F16" s="23" t="s">
        <v>5</v>
      </c>
      <c r="G16" s="5">
        <v>8.23</v>
      </c>
      <c r="H16" s="5">
        <f t="shared" si="0"/>
        <v>905.3000000000001</v>
      </c>
      <c r="I16" s="23" t="s">
        <v>5</v>
      </c>
      <c r="J16" s="23" t="s">
        <v>5</v>
      </c>
      <c r="K16" s="24" t="s">
        <v>5</v>
      </c>
      <c r="L16" s="24" t="s">
        <v>5</v>
      </c>
      <c r="M16" s="7" t="str">
        <f t="shared" si="1"/>
        <v>ΟΚ</v>
      </c>
      <c r="N16" s="7"/>
      <c r="O16" s="7"/>
      <c r="P16" s="7"/>
      <c r="Q16" s="5"/>
      <c r="R16" s="6">
        <f t="shared" si="2"/>
        <v>0</v>
      </c>
      <c r="S16" s="5"/>
      <c r="T16" s="5">
        <f t="shared" si="3"/>
        <v>0</v>
      </c>
      <c r="U16" s="6"/>
      <c r="V16" s="6">
        <f t="shared" si="4"/>
        <v>0</v>
      </c>
      <c r="W16" s="6"/>
      <c r="X16" s="6">
        <f t="shared" si="5"/>
        <v>0</v>
      </c>
      <c r="Y16" s="6"/>
      <c r="Z16" s="6">
        <f t="shared" si="6"/>
        <v>0</v>
      </c>
      <c r="AA16" s="6"/>
      <c r="AB16" s="6">
        <f t="shared" si="7"/>
        <v>0</v>
      </c>
      <c r="AC16" s="24" t="s">
        <v>3</v>
      </c>
      <c r="AD16" s="6">
        <f t="shared" si="8"/>
        <v>30</v>
      </c>
      <c r="AE16" s="6" t="s">
        <v>5</v>
      </c>
      <c r="AF16" s="6">
        <f t="shared" si="9"/>
        <v>150</v>
      </c>
      <c r="AG16" s="6"/>
      <c r="AH16" s="6">
        <f t="shared" si="10"/>
        <v>0</v>
      </c>
      <c r="AI16" s="6"/>
      <c r="AJ16" s="9">
        <f t="shared" si="11"/>
        <v>0</v>
      </c>
      <c r="AK16" s="25">
        <f t="shared" si="12"/>
        <v>1085.3000000000002</v>
      </c>
      <c r="AL16" s="6"/>
    </row>
    <row r="17" spans="1:38" ht="17.25" customHeight="1">
      <c r="A17" s="6">
        <v>14</v>
      </c>
      <c r="B17" s="15" t="s">
        <v>81</v>
      </c>
      <c r="C17" s="15" t="s">
        <v>142</v>
      </c>
      <c r="D17" s="22" t="s">
        <v>82</v>
      </c>
      <c r="E17" s="22" t="s">
        <v>83</v>
      </c>
      <c r="F17" s="23" t="s">
        <v>5</v>
      </c>
      <c r="G17" s="5">
        <v>7.68</v>
      </c>
      <c r="H17" s="5">
        <f t="shared" si="0"/>
        <v>844.8</v>
      </c>
      <c r="I17" s="23" t="s">
        <v>5</v>
      </c>
      <c r="J17" s="23" t="s">
        <v>5</v>
      </c>
      <c r="K17" s="24" t="s">
        <v>5</v>
      </c>
      <c r="L17" s="24" t="s">
        <v>5</v>
      </c>
      <c r="M17" s="7" t="str">
        <f t="shared" si="1"/>
        <v>ΟΚ</v>
      </c>
      <c r="N17" s="7"/>
      <c r="O17" s="7" t="s">
        <v>5</v>
      </c>
      <c r="P17" s="7"/>
      <c r="Q17" s="5"/>
      <c r="R17" s="6">
        <f t="shared" si="2"/>
        <v>0</v>
      </c>
      <c r="S17" s="5"/>
      <c r="T17" s="5">
        <f t="shared" si="3"/>
        <v>0</v>
      </c>
      <c r="U17" s="6"/>
      <c r="V17" s="6">
        <f t="shared" si="4"/>
        <v>0</v>
      </c>
      <c r="W17" s="6"/>
      <c r="X17" s="6">
        <f t="shared" si="5"/>
        <v>0</v>
      </c>
      <c r="Y17" s="6"/>
      <c r="Z17" s="6">
        <f t="shared" si="6"/>
        <v>0</v>
      </c>
      <c r="AA17" s="6"/>
      <c r="AB17" s="6">
        <f t="shared" si="7"/>
        <v>0</v>
      </c>
      <c r="AC17" s="24" t="s">
        <v>3</v>
      </c>
      <c r="AD17" s="6">
        <f t="shared" si="8"/>
        <v>30</v>
      </c>
      <c r="AE17" s="6"/>
      <c r="AF17" s="6">
        <f t="shared" si="9"/>
        <v>0</v>
      </c>
      <c r="AG17" s="6"/>
      <c r="AH17" s="6">
        <f t="shared" si="10"/>
        <v>0</v>
      </c>
      <c r="AI17" s="6">
        <v>30</v>
      </c>
      <c r="AJ17" s="9">
        <f t="shared" si="11"/>
        <v>210</v>
      </c>
      <c r="AK17" s="25">
        <f t="shared" si="12"/>
        <v>1084.8</v>
      </c>
      <c r="AL17" s="6"/>
    </row>
    <row r="18" spans="1:38" ht="17.25" customHeight="1">
      <c r="A18" s="6">
        <v>15</v>
      </c>
      <c r="B18" s="15" t="s">
        <v>32</v>
      </c>
      <c r="C18" s="15" t="s">
        <v>119</v>
      </c>
      <c r="D18" s="22" t="s">
        <v>33</v>
      </c>
      <c r="E18" s="22" t="s">
        <v>34</v>
      </c>
      <c r="F18" s="5" t="s">
        <v>5</v>
      </c>
      <c r="G18" s="5">
        <v>8.92</v>
      </c>
      <c r="H18" s="5">
        <f t="shared" si="0"/>
        <v>981.2</v>
      </c>
      <c r="I18" s="5" t="s">
        <v>5</v>
      </c>
      <c r="J18" s="5" t="s">
        <v>5</v>
      </c>
      <c r="K18" s="6" t="s">
        <v>5</v>
      </c>
      <c r="L18" s="6" t="s">
        <v>5</v>
      </c>
      <c r="M18" s="7" t="str">
        <f t="shared" si="1"/>
        <v>ΟΚ</v>
      </c>
      <c r="N18" s="7"/>
      <c r="O18" s="7"/>
      <c r="P18" s="7"/>
      <c r="Q18" s="5"/>
      <c r="R18" s="6">
        <f t="shared" si="2"/>
        <v>0</v>
      </c>
      <c r="S18" s="5"/>
      <c r="T18" s="5">
        <f t="shared" si="3"/>
        <v>0</v>
      </c>
      <c r="U18" s="6"/>
      <c r="V18" s="6">
        <f t="shared" si="4"/>
        <v>0</v>
      </c>
      <c r="W18" s="6"/>
      <c r="X18" s="6">
        <f t="shared" si="5"/>
        <v>0</v>
      </c>
      <c r="Y18" s="6" t="s">
        <v>3</v>
      </c>
      <c r="Z18" s="6">
        <f t="shared" si="6"/>
        <v>30</v>
      </c>
      <c r="AA18" s="6"/>
      <c r="AB18" s="6">
        <f t="shared" si="7"/>
        <v>0</v>
      </c>
      <c r="AC18" s="6" t="s">
        <v>2</v>
      </c>
      <c r="AD18" s="6">
        <f t="shared" si="8"/>
        <v>70</v>
      </c>
      <c r="AE18" s="6"/>
      <c r="AF18" s="6">
        <f t="shared" si="9"/>
        <v>0</v>
      </c>
      <c r="AG18" s="6"/>
      <c r="AH18" s="6">
        <f t="shared" si="10"/>
        <v>0</v>
      </c>
      <c r="AI18" s="6"/>
      <c r="AJ18" s="9">
        <f t="shared" si="11"/>
        <v>0</v>
      </c>
      <c r="AK18" s="25">
        <f t="shared" si="12"/>
        <v>1081.2</v>
      </c>
      <c r="AL18" s="6"/>
    </row>
    <row r="19" spans="1:38" ht="17.25" customHeight="1">
      <c r="A19" s="24">
        <v>16</v>
      </c>
      <c r="B19" s="15" t="s">
        <v>102</v>
      </c>
      <c r="C19" s="15" t="s">
        <v>156</v>
      </c>
      <c r="D19" s="22" t="s">
        <v>103</v>
      </c>
      <c r="E19" s="22" t="s">
        <v>104</v>
      </c>
      <c r="F19" s="23" t="s">
        <v>5</v>
      </c>
      <c r="G19" s="5">
        <v>8.66</v>
      </c>
      <c r="H19" s="5">
        <f t="shared" si="0"/>
        <v>952.6</v>
      </c>
      <c r="I19" s="23" t="s">
        <v>5</v>
      </c>
      <c r="J19" s="23" t="s">
        <v>5</v>
      </c>
      <c r="K19" s="24" t="s">
        <v>5</v>
      </c>
      <c r="L19" s="24" t="s">
        <v>5</v>
      </c>
      <c r="M19" s="7" t="str">
        <f t="shared" si="1"/>
        <v>ΟΚ</v>
      </c>
      <c r="N19" s="7"/>
      <c r="O19" s="7"/>
      <c r="P19" s="7"/>
      <c r="Q19" s="5"/>
      <c r="R19" s="6">
        <f t="shared" si="2"/>
        <v>0</v>
      </c>
      <c r="S19" s="5"/>
      <c r="T19" s="5">
        <f t="shared" si="3"/>
        <v>0</v>
      </c>
      <c r="U19" s="6"/>
      <c r="V19" s="6">
        <f t="shared" si="4"/>
        <v>0</v>
      </c>
      <c r="W19" s="6"/>
      <c r="X19" s="6">
        <f t="shared" si="5"/>
        <v>0</v>
      </c>
      <c r="Y19" s="6"/>
      <c r="Z19" s="6">
        <f t="shared" si="6"/>
        <v>0</v>
      </c>
      <c r="AA19" s="6"/>
      <c r="AB19" s="6">
        <f t="shared" si="7"/>
        <v>0</v>
      </c>
      <c r="AC19" s="24" t="s">
        <v>3</v>
      </c>
      <c r="AD19" s="6">
        <f t="shared" si="8"/>
        <v>30</v>
      </c>
      <c r="AE19" s="6"/>
      <c r="AF19" s="6">
        <f t="shared" si="9"/>
        <v>0</v>
      </c>
      <c r="AG19" s="6"/>
      <c r="AH19" s="6">
        <f t="shared" si="10"/>
        <v>0</v>
      </c>
      <c r="AI19" s="6">
        <v>12</v>
      </c>
      <c r="AJ19" s="9">
        <f t="shared" si="11"/>
        <v>84</v>
      </c>
      <c r="AK19" s="25">
        <f t="shared" si="12"/>
        <v>1066.6</v>
      </c>
      <c r="AL19" s="6"/>
    </row>
    <row r="20" spans="1:38" ht="17.25" customHeight="1">
      <c r="A20" s="6">
        <v>17</v>
      </c>
      <c r="B20" s="15" t="s">
        <v>97</v>
      </c>
      <c r="C20" s="15" t="s">
        <v>153</v>
      </c>
      <c r="D20" s="22" t="s">
        <v>98</v>
      </c>
      <c r="E20" s="22" t="s">
        <v>43</v>
      </c>
      <c r="F20" s="23" t="s">
        <v>5</v>
      </c>
      <c r="G20" s="5">
        <v>8.05</v>
      </c>
      <c r="H20" s="5">
        <f t="shared" si="0"/>
        <v>885.5000000000001</v>
      </c>
      <c r="I20" s="23" t="s">
        <v>5</v>
      </c>
      <c r="J20" s="23" t="s">
        <v>5</v>
      </c>
      <c r="K20" s="24" t="s">
        <v>5</v>
      </c>
      <c r="L20" s="24" t="s">
        <v>5</v>
      </c>
      <c r="M20" s="7" t="str">
        <f t="shared" si="1"/>
        <v>ΟΚ</v>
      </c>
      <c r="N20" s="7"/>
      <c r="O20" s="7" t="s">
        <v>5</v>
      </c>
      <c r="P20" s="7"/>
      <c r="Q20" s="5"/>
      <c r="R20" s="6">
        <f t="shared" si="2"/>
        <v>0</v>
      </c>
      <c r="S20" s="5"/>
      <c r="T20" s="5">
        <f t="shared" si="3"/>
        <v>0</v>
      </c>
      <c r="U20" s="6"/>
      <c r="V20" s="6">
        <f t="shared" si="4"/>
        <v>0</v>
      </c>
      <c r="W20" s="6"/>
      <c r="X20" s="6">
        <f t="shared" si="5"/>
        <v>0</v>
      </c>
      <c r="Y20" s="6"/>
      <c r="Z20" s="6">
        <f t="shared" si="6"/>
        <v>0</v>
      </c>
      <c r="AA20" s="6"/>
      <c r="AB20" s="6">
        <f t="shared" si="7"/>
        <v>0</v>
      </c>
      <c r="AC20" s="24" t="s">
        <v>3</v>
      </c>
      <c r="AD20" s="6">
        <f t="shared" si="8"/>
        <v>30</v>
      </c>
      <c r="AE20" s="6" t="s">
        <v>5</v>
      </c>
      <c r="AF20" s="6">
        <f t="shared" si="9"/>
        <v>150</v>
      </c>
      <c r="AG20" s="6"/>
      <c r="AH20" s="6">
        <f t="shared" si="10"/>
        <v>0</v>
      </c>
      <c r="AI20" s="6"/>
      <c r="AJ20" s="9">
        <f t="shared" si="11"/>
        <v>0</v>
      </c>
      <c r="AK20" s="25">
        <f t="shared" si="12"/>
        <v>1065.5</v>
      </c>
      <c r="AL20" s="6"/>
    </row>
    <row r="21" spans="1:38" ht="17.25" customHeight="1">
      <c r="A21" s="6">
        <v>18</v>
      </c>
      <c r="B21" s="15" t="s">
        <v>76</v>
      </c>
      <c r="C21" s="15" t="s">
        <v>140</v>
      </c>
      <c r="D21" s="22" t="s">
        <v>77</v>
      </c>
      <c r="E21" s="22" t="s">
        <v>78</v>
      </c>
      <c r="F21" s="23" t="s">
        <v>5</v>
      </c>
      <c r="G21" s="5">
        <v>8.98</v>
      </c>
      <c r="H21" s="5">
        <f t="shared" si="0"/>
        <v>987.8000000000001</v>
      </c>
      <c r="I21" s="23" t="s">
        <v>5</v>
      </c>
      <c r="J21" s="23" t="s">
        <v>5</v>
      </c>
      <c r="K21" s="24" t="s">
        <v>5</v>
      </c>
      <c r="L21" s="24" t="s">
        <v>5</v>
      </c>
      <c r="M21" s="7" t="str">
        <f t="shared" si="1"/>
        <v>ΟΚ</v>
      </c>
      <c r="N21" s="7"/>
      <c r="O21" s="7"/>
      <c r="P21" s="7"/>
      <c r="Q21" s="5"/>
      <c r="R21" s="6">
        <f t="shared" si="2"/>
        <v>0</v>
      </c>
      <c r="S21" s="5"/>
      <c r="T21" s="5">
        <f t="shared" si="3"/>
        <v>0</v>
      </c>
      <c r="U21" s="6"/>
      <c r="V21" s="6">
        <f t="shared" si="4"/>
        <v>0</v>
      </c>
      <c r="W21" s="6"/>
      <c r="X21" s="6">
        <f t="shared" si="5"/>
        <v>0</v>
      </c>
      <c r="Y21" s="6"/>
      <c r="Z21" s="6">
        <f t="shared" si="6"/>
        <v>0</v>
      </c>
      <c r="AA21" s="6"/>
      <c r="AB21" s="6">
        <f t="shared" si="7"/>
        <v>0</v>
      </c>
      <c r="AC21" s="6" t="s">
        <v>2</v>
      </c>
      <c r="AD21" s="6">
        <f t="shared" si="8"/>
        <v>70</v>
      </c>
      <c r="AE21" s="6"/>
      <c r="AF21" s="6">
        <f t="shared" si="9"/>
        <v>0</v>
      </c>
      <c r="AG21" s="6"/>
      <c r="AH21" s="6">
        <f t="shared" si="10"/>
        <v>0</v>
      </c>
      <c r="AI21" s="6"/>
      <c r="AJ21" s="9">
        <f t="shared" si="11"/>
        <v>0</v>
      </c>
      <c r="AK21" s="25">
        <f t="shared" si="12"/>
        <v>1057.8000000000002</v>
      </c>
      <c r="AL21" s="6"/>
    </row>
    <row r="22" spans="1:38" ht="17.25" customHeight="1">
      <c r="A22" s="24">
        <v>19</v>
      </c>
      <c r="B22" s="15" t="s">
        <v>99</v>
      </c>
      <c r="C22" s="15" t="s">
        <v>154</v>
      </c>
      <c r="D22" s="22" t="s">
        <v>100</v>
      </c>
      <c r="E22" s="22" t="s">
        <v>75</v>
      </c>
      <c r="F22" s="23" t="s">
        <v>5</v>
      </c>
      <c r="G22" s="5">
        <v>8.17</v>
      </c>
      <c r="H22" s="5">
        <f t="shared" si="0"/>
        <v>898.7</v>
      </c>
      <c r="I22" s="23" t="s">
        <v>5</v>
      </c>
      <c r="J22" s="23" t="s">
        <v>5</v>
      </c>
      <c r="K22" s="24" t="s">
        <v>5</v>
      </c>
      <c r="L22" s="24" t="s">
        <v>5</v>
      </c>
      <c r="M22" s="7" t="str">
        <f t="shared" si="1"/>
        <v>ΟΚ</v>
      </c>
      <c r="N22" s="7"/>
      <c r="O22" s="7"/>
      <c r="P22" s="7"/>
      <c r="Q22" s="5"/>
      <c r="R22" s="6">
        <f t="shared" si="2"/>
        <v>0</v>
      </c>
      <c r="S22" s="5"/>
      <c r="T22" s="5">
        <f t="shared" si="3"/>
        <v>0</v>
      </c>
      <c r="U22" s="6"/>
      <c r="V22" s="6">
        <f t="shared" si="4"/>
        <v>0</v>
      </c>
      <c r="W22" s="6"/>
      <c r="X22" s="6">
        <f t="shared" si="5"/>
        <v>0</v>
      </c>
      <c r="Y22" s="6"/>
      <c r="Z22" s="6">
        <f t="shared" si="6"/>
        <v>0</v>
      </c>
      <c r="AA22" s="6"/>
      <c r="AB22" s="6">
        <f t="shared" si="7"/>
        <v>0</v>
      </c>
      <c r="AC22" s="24" t="s">
        <v>3</v>
      </c>
      <c r="AD22" s="6">
        <f t="shared" si="8"/>
        <v>30</v>
      </c>
      <c r="AE22" s="6"/>
      <c r="AF22" s="6">
        <f t="shared" si="9"/>
        <v>0</v>
      </c>
      <c r="AG22" s="6"/>
      <c r="AH22" s="6">
        <f t="shared" si="10"/>
        <v>0</v>
      </c>
      <c r="AI22" s="6">
        <v>16</v>
      </c>
      <c r="AJ22" s="9">
        <f t="shared" si="11"/>
        <v>112</v>
      </c>
      <c r="AK22" s="25">
        <f t="shared" si="12"/>
        <v>1040.7</v>
      </c>
      <c r="AL22" s="6"/>
    </row>
    <row r="23" spans="1:38" ht="17.25" customHeight="1">
      <c r="A23" s="6">
        <v>20</v>
      </c>
      <c r="B23" s="15" t="s">
        <v>47</v>
      </c>
      <c r="C23" s="15" t="s">
        <v>126</v>
      </c>
      <c r="D23" s="22" t="s">
        <v>48</v>
      </c>
      <c r="E23" s="22" t="s">
        <v>37</v>
      </c>
      <c r="F23" s="23" t="s">
        <v>5</v>
      </c>
      <c r="G23" s="5">
        <v>9.18</v>
      </c>
      <c r="H23" s="5">
        <f t="shared" si="0"/>
        <v>1009.8</v>
      </c>
      <c r="I23" s="23" t="s">
        <v>5</v>
      </c>
      <c r="J23" s="23" t="s">
        <v>5</v>
      </c>
      <c r="K23" s="24" t="s">
        <v>5</v>
      </c>
      <c r="L23" s="24" t="s">
        <v>5</v>
      </c>
      <c r="M23" s="7" t="str">
        <f t="shared" si="1"/>
        <v>ΟΚ</v>
      </c>
      <c r="N23" s="7"/>
      <c r="O23" s="7"/>
      <c r="P23" s="7"/>
      <c r="Q23" s="5"/>
      <c r="R23" s="6">
        <f t="shared" si="2"/>
        <v>0</v>
      </c>
      <c r="S23" s="5"/>
      <c r="T23" s="5">
        <f t="shared" si="3"/>
        <v>0</v>
      </c>
      <c r="U23" s="6"/>
      <c r="V23" s="6">
        <f t="shared" si="4"/>
        <v>0</v>
      </c>
      <c r="W23" s="6"/>
      <c r="X23" s="6">
        <f t="shared" si="5"/>
        <v>0</v>
      </c>
      <c r="Y23" s="6"/>
      <c r="Z23" s="6">
        <f t="shared" si="6"/>
        <v>0</v>
      </c>
      <c r="AA23" s="6"/>
      <c r="AB23" s="6">
        <f t="shared" si="7"/>
        <v>0</v>
      </c>
      <c r="AC23" s="24" t="s">
        <v>3</v>
      </c>
      <c r="AD23" s="6">
        <f t="shared" si="8"/>
        <v>30</v>
      </c>
      <c r="AE23" s="6"/>
      <c r="AF23" s="6">
        <f t="shared" si="9"/>
        <v>0</v>
      </c>
      <c r="AG23" s="6"/>
      <c r="AH23" s="6">
        <f t="shared" si="10"/>
        <v>0</v>
      </c>
      <c r="AI23" s="6"/>
      <c r="AJ23" s="9">
        <f t="shared" si="11"/>
        <v>0</v>
      </c>
      <c r="AK23" s="25">
        <f t="shared" si="12"/>
        <v>1039.8</v>
      </c>
      <c r="AL23" s="6"/>
    </row>
    <row r="24" spans="1:38" ht="17.25" customHeight="1">
      <c r="A24" s="6">
        <v>21</v>
      </c>
      <c r="B24" s="15" t="s">
        <v>91</v>
      </c>
      <c r="C24" s="15" t="s">
        <v>150</v>
      </c>
      <c r="D24" s="22" t="s">
        <v>92</v>
      </c>
      <c r="E24" s="22" t="s">
        <v>37</v>
      </c>
      <c r="F24" s="23" t="s">
        <v>5</v>
      </c>
      <c r="G24" s="5">
        <v>8.94</v>
      </c>
      <c r="H24" s="5">
        <f t="shared" si="0"/>
        <v>983.4</v>
      </c>
      <c r="I24" s="23" t="s">
        <v>5</v>
      </c>
      <c r="J24" s="23" t="s">
        <v>5</v>
      </c>
      <c r="K24" s="24" t="s">
        <v>5</v>
      </c>
      <c r="L24" s="24" t="s">
        <v>5</v>
      </c>
      <c r="M24" s="7" t="str">
        <f t="shared" si="1"/>
        <v>ΟΚ</v>
      </c>
      <c r="N24" s="7"/>
      <c r="O24" s="7"/>
      <c r="P24" s="7"/>
      <c r="Q24" s="5"/>
      <c r="R24" s="6">
        <f t="shared" si="2"/>
        <v>0</v>
      </c>
      <c r="S24" s="5"/>
      <c r="T24" s="5">
        <f t="shared" si="3"/>
        <v>0</v>
      </c>
      <c r="U24" s="6"/>
      <c r="V24" s="6">
        <f t="shared" si="4"/>
        <v>0</v>
      </c>
      <c r="W24" s="6"/>
      <c r="X24" s="6">
        <f t="shared" si="5"/>
        <v>0</v>
      </c>
      <c r="Y24" s="6"/>
      <c r="Z24" s="6">
        <f t="shared" si="6"/>
        <v>0</v>
      </c>
      <c r="AA24" s="6"/>
      <c r="AB24" s="6">
        <f t="shared" si="7"/>
        <v>0</v>
      </c>
      <c r="AC24" s="24" t="s">
        <v>3</v>
      </c>
      <c r="AD24" s="6">
        <f t="shared" si="8"/>
        <v>30</v>
      </c>
      <c r="AE24" s="6"/>
      <c r="AF24" s="6">
        <f t="shared" si="9"/>
        <v>0</v>
      </c>
      <c r="AG24" s="6"/>
      <c r="AH24" s="6">
        <f t="shared" si="10"/>
        <v>0</v>
      </c>
      <c r="AI24" s="6"/>
      <c r="AJ24" s="9">
        <f t="shared" si="11"/>
        <v>0</v>
      </c>
      <c r="AK24" s="25">
        <f t="shared" si="12"/>
        <v>1013.4</v>
      </c>
      <c r="AL24" s="6"/>
    </row>
    <row r="25" spans="1:38" ht="17.25" customHeight="1">
      <c r="A25" s="24">
        <v>22</v>
      </c>
      <c r="B25" s="15" t="s">
        <v>56</v>
      </c>
      <c r="C25" s="15" t="s">
        <v>130</v>
      </c>
      <c r="D25" s="22" t="s">
        <v>57</v>
      </c>
      <c r="E25" s="22" t="s">
        <v>58</v>
      </c>
      <c r="F25" s="23" t="s">
        <v>5</v>
      </c>
      <c r="G25" s="5">
        <v>6.88</v>
      </c>
      <c r="H25" s="5">
        <f t="shared" si="0"/>
        <v>756.8</v>
      </c>
      <c r="I25" s="23" t="s">
        <v>5</v>
      </c>
      <c r="J25" s="23" t="s">
        <v>5</v>
      </c>
      <c r="K25" s="24" t="s">
        <v>5</v>
      </c>
      <c r="L25" s="24" t="s">
        <v>5</v>
      </c>
      <c r="M25" s="7" t="str">
        <f t="shared" si="1"/>
        <v>ΟΚ</v>
      </c>
      <c r="N25" s="7"/>
      <c r="O25" s="7"/>
      <c r="P25" s="7"/>
      <c r="Q25" s="5"/>
      <c r="R25" s="6">
        <f t="shared" si="2"/>
        <v>0</v>
      </c>
      <c r="S25" s="5"/>
      <c r="T25" s="5">
        <f t="shared" si="3"/>
        <v>0</v>
      </c>
      <c r="U25" s="6"/>
      <c r="V25" s="6">
        <f t="shared" si="4"/>
        <v>0</v>
      </c>
      <c r="W25" s="6"/>
      <c r="X25" s="6">
        <f t="shared" si="5"/>
        <v>0</v>
      </c>
      <c r="Y25" s="6"/>
      <c r="Z25" s="6">
        <f t="shared" si="6"/>
        <v>0</v>
      </c>
      <c r="AA25" s="6"/>
      <c r="AB25" s="6">
        <f t="shared" si="7"/>
        <v>0</v>
      </c>
      <c r="AC25" s="24" t="s">
        <v>3</v>
      </c>
      <c r="AD25" s="6">
        <f t="shared" si="8"/>
        <v>30</v>
      </c>
      <c r="AE25" s="6"/>
      <c r="AF25" s="6">
        <f t="shared" si="9"/>
        <v>0</v>
      </c>
      <c r="AG25" s="6">
        <v>12</v>
      </c>
      <c r="AH25" s="6">
        <f t="shared" si="10"/>
        <v>204</v>
      </c>
      <c r="AI25" s="6"/>
      <c r="AJ25" s="9">
        <f t="shared" si="11"/>
        <v>0</v>
      </c>
      <c r="AK25" s="25">
        <f t="shared" si="12"/>
        <v>990.8</v>
      </c>
      <c r="AL25" s="6"/>
    </row>
    <row r="26" spans="1:38" ht="17.25" customHeight="1">
      <c r="A26" s="6">
        <v>23</v>
      </c>
      <c r="B26" s="15" t="s">
        <v>49</v>
      </c>
      <c r="C26" s="15" t="s">
        <v>127</v>
      </c>
      <c r="D26" s="22" t="s">
        <v>50</v>
      </c>
      <c r="E26" s="22" t="s">
        <v>51</v>
      </c>
      <c r="F26" s="23" t="s">
        <v>5</v>
      </c>
      <c r="G26" s="5">
        <v>7.5</v>
      </c>
      <c r="H26" s="5">
        <f t="shared" si="0"/>
        <v>825</v>
      </c>
      <c r="I26" s="23" t="s">
        <v>5</v>
      </c>
      <c r="J26" s="23" t="s">
        <v>5</v>
      </c>
      <c r="K26" s="24" t="s">
        <v>5</v>
      </c>
      <c r="L26" s="24" t="s">
        <v>5</v>
      </c>
      <c r="M26" s="7" t="str">
        <f t="shared" si="1"/>
        <v>ΟΚ</v>
      </c>
      <c r="N26" s="7"/>
      <c r="O26" s="7"/>
      <c r="P26" s="7"/>
      <c r="Q26" s="5"/>
      <c r="R26" s="6">
        <f t="shared" si="2"/>
        <v>0</v>
      </c>
      <c r="S26" s="5"/>
      <c r="T26" s="5">
        <f t="shared" si="3"/>
        <v>0</v>
      </c>
      <c r="U26" s="6"/>
      <c r="V26" s="6">
        <f t="shared" si="4"/>
        <v>0</v>
      </c>
      <c r="W26" s="6"/>
      <c r="X26" s="6">
        <f t="shared" si="5"/>
        <v>0</v>
      </c>
      <c r="Y26" s="6"/>
      <c r="Z26" s="6">
        <f t="shared" si="6"/>
        <v>0</v>
      </c>
      <c r="AA26" s="6"/>
      <c r="AB26" s="6">
        <f t="shared" si="7"/>
        <v>0</v>
      </c>
      <c r="AC26" s="6" t="s">
        <v>6</v>
      </c>
      <c r="AD26" s="6">
        <f t="shared" si="8"/>
        <v>50</v>
      </c>
      <c r="AE26" s="6"/>
      <c r="AF26" s="6">
        <f t="shared" si="9"/>
        <v>0</v>
      </c>
      <c r="AG26" s="6"/>
      <c r="AH26" s="6">
        <f t="shared" si="10"/>
        <v>0</v>
      </c>
      <c r="AI26" s="6">
        <v>13</v>
      </c>
      <c r="AJ26" s="9">
        <f t="shared" si="11"/>
        <v>91</v>
      </c>
      <c r="AK26" s="25">
        <f t="shared" si="12"/>
        <v>966</v>
      </c>
      <c r="AL26" s="6"/>
    </row>
    <row r="27" spans="1:38" ht="17.25" customHeight="1">
      <c r="A27" s="6">
        <v>24</v>
      </c>
      <c r="B27" s="15" t="s">
        <v>44</v>
      </c>
      <c r="C27" s="15" t="s">
        <v>125</v>
      </c>
      <c r="D27" s="22" t="s">
        <v>45</v>
      </c>
      <c r="E27" s="22" t="s">
        <v>46</v>
      </c>
      <c r="F27" s="23" t="s">
        <v>5</v>
      </c>
      <c r="G27" s="5">
        <v>6.51</v>
      </c>
      <c r="H27" s="5">
        <f t="shared" si="0"/>
        <v>716.1</v>
      </c>
      <c r="I27" s="23" t="s">
        <v>5</v>
      </c>
      <c r="J27" s="23" t="s">
        <v>5</v>
      </c>
      <c r="K27" s="24" t="s">
        <v>5</v>
      </c>
      <c r="L27" s="24" t="s">
        <v>5</v>
      </c>
      <c r="M27" s="7" t="str">
        <f t="shared" si="1"/>
        <v>ΟΚ</v>
      </c>
      <c r="N27" s="7"/>
      <c r="O27" s="7"/>
      <c r="P27" s="7"/>
      <c r="Q27" s="5"/>
      <c r="R27" s="6">
        <f t="shared" si="2"/>
        <v>0</v>
      </c>
      <c r="S27" s="5"/>
      <c r="T27" s="5">
        <f t="shared" si="3"/>
        <v>0</v>
      </c>
      <c r="U27" s="6"/>
      <c r="V27" s="6">
        <f t="shared" si="4"/>
        <v>0</v>
      </c>
      <c r="W27" s="6"/>
      <c r="X27" s="6">
        <f t="shared" si="5"/>
        <v>0</v>
      </c>
      <c r="Y27" s="6"/>
      <c r="Z27" s="6">
        <f t="shared" si="6"/>
        <v>0</v>
      </c>
      <c r="AA27" s="6"/>
      <c r="AB27" s="6">
        <f t="shared" si="7"/>
        <v>0</v>
      </c>
      <c r="AC27" s="6" t="s">
        <v>2</v>
      </c>
      <c r="AD27" s="6">
        <f t="shared" si="8"/>
        <v>70</v>
      </c>
      <c r="AE27" s="6"/>
      <c r="AF27" s="6">
        <f t="shared" si="9"/>
        <v>0</v>
      </c>
      <c r="AG27" s="6">
        <v>6</v>
      </c>
      <c r="AH27" s="6">
        <f t="shared" si="10"/>
        <v>102</v>
      </c>
      <c r="AI27" s="6">
        <v>10</v>
      </c>
      <c r="AJ27" s="9">
        <f t="shared" si="11"/>
        <v>70</v>
      </c>
      <c r="AK27" s="25">
        <f t="shared" si="12"/>
        <v>958.1</v>
      </c>
      <c r="AL27" s="6"/>
    </row>
    <row r="28" spans="1:38" ht="17.25" customHeight="1">
      <c r="A28" s="24">
        <v>25</v>
      </c>
      <c r="B28" s="15" t="s">
        <v>66</v>
      </c>
      <c r="C28" s="15" t="s">
        <v>135</v>
      </c>
      <c r="D28" s="22" t="s">
        <v>67</v>
      </c>
      <c r="E28" s="22" t="s">
        <v>68</v>
      </c>
      <c r="F28" s="23" t="s">
        <v>5</v>
      </c>
      <c r="G28" s="5">
        <v>7.72</v>
      </c>
      <c r="H28" s="5">
        <f t="shared" si="0"/>
        <v>849.1999999999999</v>
      </c>
      <c r="I28" s="23" t="s">
        <v>5</v>
      </c>
      <c r="J28" s="23" t="s">
        <v>5</v>
      </c>
      <c r="K28" s="24" t="s">
        <v>5</v>
      </c>
      <c r="L28" s="24" t="s">
        <v>5</v>
      </c>
      <c r="M28" s="7" t="str">
        <f t="shared" si="1"/>
        <v>ΟΚ</v>
      </c>
      <c r="N28" s="7"/>
      <c r="O28" s="7"/>
      <c r="P28" s="7"/>
      <c r="Q28" s="5"/>
      <c r="R28" s="6">
        <f t="shared" si="2"/>
        <v>0</v>
      </c>
      <c r="S28" s="5"/>
      <c r="T28" s="5">
        <f t="shared" si="3"/>
        <v>0</v>
      </c>
      <c r="U28" s="6"/>
      <c r="V28" s="6">
        <f t="shared" si="4"/>
        <v>0</v>
      </c>
      <c r="W28" s="6"/>
      <c r="X28" s="6">
        <f t="shared" si="5"/>
        <v>0</v>
      </c>
      <c r="Y28" s="24" t="s">
        <v>3</v>
      </c>
      <c r="Z28" s="6">
        <f t="shared" si="6"/>
        <v>30</v>
      </c>
      <c r="AA28" s="6"/>
      <c r="AB28" s="6">
        <f t="shared" si="7"/>
        <v>0</v>
      </c>
      <c r="AC28" s="6" t="s">
        <v>2</v>
      </c>
      <c r="AD28" s="6">
        <f t="shared" si="8"/>
        <v>70</v>
      </c>
      <c r="AE28" s="6"/>
      <c r="AF28" s="6">
        <f t="shared" si="9"/>
        <v>0</v>
      </c>
      <c r="AG28" s="6"/>
      <c r="AH28" s="6">
        <f t="shared" si="10"/>
        <v>0</v>
      </c>
      <c r="AI28" s="6"/>
      <c r="AJ28" s="9">
        <f t="shared" si="11"/>
        <v>0</v>
      </c>
      <c r="AK28" s="25">
        <f t="shared" si="12"/>
        <v>949.1999999999999</v>
      </c>
      <c r="AL28" s="6"/>
    </row>
    <row r="29" spans="1:38" ht="17.25" customHeight="1">
      <c r="A29" s="6">
        <v>26</v>
      </c>
      <c r="B29" s="15" t="s">
        <v>105</v>
      </c>
      <c r="C29" s="15" t="s">
        <v>157</v>
      </c>
      <c r="D29" s="22" t="s">
        <v>106</v>
      </c>
      <c r="E29" s="22" t="s">
        <v>107</v>
      </c>
      <c r="F29" s="23" t="s">
        <v>5</v>
      </c>
      <c r="G29" s="5">
        <v>7.81</v>
      </c>
      <c r="H29" s="5">
        <f t="shared" si="0"/>
        <v>859.0999999999999</v>
      </c>
      <c r="I29" s="23" t="s">
        <v>5</v>
      </c>
      <c r="J29" s="23" t="s">
        <v>5</v>
      </c>
      <c r="K29" s="24" t="s">
        <v>5</v>
      </c>
      <c r="L29" s="24" t="s">
        <v>5</v>
      </c>
      <c r="M29" s="7" t="str">
        <f t="shared" si="1"/>
        <v>ΟΚ</v>
      </c>
      <c r="N29" s="7"/>
      <c r="O29" s="7"/>
      <c r="P29" s="7"/>
      <c r="Q29" s="5"/>
      <c r="R29" s="6">
        <f t="shared" si="2"/>
        <v>0</v>
      </c>
      <c r="S29" s="5"/>
      <c r="T29" s="5">
        <f t="shared" si="3"/>
        <v>0</v>
      </c>
      <c r="U29" s="6"/>
      <c r="V29" s="6">
        <f t="shared" si="4"/>
        <v>0</v>
      </c>
      <c r="W29" s="6"/>
      <c r="X29" s="6">
        <f t="shared" si="5"/>
        <v>0</v>
      </c>
      <c r="Y29" s="6"/>
      <c r="Z29" s="6">
        <f t="shared" si="6"/>
        <v>0</v>
      </c>
      <c r="AA29" s="6"/>
      <c r="AB29" s="6">
        <f t="shared" si="7"/>
        <v>0</v>
      </c>
      <c r="AC29" s="24" t="s">
        <v>3</v>
      </c>
      <c r="AD29" s="6">
        <f t="shared" si="8"/>
        <v>30</v>
      </c>
      <c r="AE29" s="6"/>
      <c r="AF29" s="6">
        <f t="shared" si="9"/>
        <v>0</v>
      </c>
      <c r="AG29" s="6"/>
      <c r="AH29" s="6">
        <f t="shared" si="10"/>
        <v>0</v>
      </c>
      <c r="AI29" s="6"/>
      <c r="AJ29" s="9">
        <f t="shared" si="11"/>
        <v>0</v>
      </c>
      <c r="AK29" s="25">
        <f t="shared" si="12"/>
        <v>889.0999999999999</v>
      </c>
      <c r="AL29" s="6"/>
    </row>
    <row r="30" spans="1:38" ht="17.25" customHeight="1">
      <c r="A30" s="6">
        <v>27</v>
      </c>
      <c r="B30" s="15" t="s">
        <v>73</v>
      </c>
      <c r="C30" s="15" t="s">
        <v>139</v>
      </c>
      <c r="D30" s="22" t="s">
        <v>74</v>
      </c>
      <c r="E30" s="22" t="s">
        <v>75</v>
      </c>
      <c r="F30" s="23" t="s">
        <v>5</v>
      </c>
      <c r="G30" s="5">
        <v>6.89</v>
      </c>
      <c r="H30" s="5">
        <f t="shared" si="0"/>
        <v>757.9</v>
      </c>
      <c r="I30" s="23" t="s">
        <v>5</v>
      </c>
      <c r="J30" s="23" t="s">
        <v>5</v>
      </c>
      <c r="K30" s="24" t="s">
        <v>5</v>
      </c>
      <c r="L30" s="24" t="s">
        <v>5</v>
      </c>
      <c r="M30" s="7" t="str">
        <f t="shared" si="1"/>
        <v>ΟΚ</v>
      </c>
      <c r="N30" s="7"/>
      <c r="O30" s="7"/>
      <c r="P30" s="7"/>
      <c r="Q30" s="5"/>
      <c r="R30" s="6">
        <f t="shared" si="2"/>
        <v>0</v>
      </c>
      <c r="S30" s="5"/>
      <c r="T30" s="5">
        <f t="shared" si="3"/>
        <v>0</v>
      </c>
      <c r="U30" s="6"/>
      <c r="V30" s="6">
        <f t="shared" si="4"/>
        <v>0</v>
      </c>
      <c r="W30" s="6"/>
      <c r="X30" s="6">
        <f t="shared" si="5"/>
        <v>0</v>
      </c>
      <c r="Y30" s="6"/>
      <c r="Z30" s="6">
        <f t="shared" si="6"/>
        <v>0</v>
      </c>
      <c r="AA30" s="6"/>
      <c r="AB30" s="6">
        <f t="shared" si="7"/>
        <v>0</v>
      </c>
      <c r="AC30" s="24" t="s">
        <v>3</v>
      </c>
      <c r="AD30" s="6">
        <f t="shared" si="8"/>
        <v>30</v>
      </c>
      <c r="AE30" s="6"/>
      <c r="AF30" s="6">
        <f t="shared" si="9"/>
        <v>0</v>
      </c>
      <c r="AG30" s="6"/>
      <c r="AH30" s="6">
        <f t="shared" si="10"/>
        <v>0</v>
      </c>
      <c r="AI30" s="6"/>
      <c r="AJ30" s="9">
        <f t="shared" si="11"/>
        <v>0</v>
      </c>
      <c r="AK30" s="25">
        <f t="shared" si="12"/>
        <v>787.9</v>
      </c>
      <c r="AL30" s="6"/>
    </row>
  </sheetData>
  <sheetProtection password="EB34" sheet="1" objects="1" scenarios="1"/>
  <mergeCells count="4">
    <mergeCell ref="F2:L2"/>
    <mergeCell ref="A2:E2"/>
    <mergeCell ref="Q2:AJ2"/>
    <mergeCell ref="A1:E1"/>
  </mergeCells>
  <dataValidations count="6">
    <dataValidation type="list" allowBlank="1" showInputMessage="1" showErrorMessage="1" sqref="AC20 AC30 AC4">
      <formula1>$AR$5:$AR$7</formula1>
    </dataValidation>
    <dataValidation type="list" allowBlank="1" showInputMessage="1" showErrorMessage="1" sqref="AC21:AC29 Y4:Y30 AC5:AC19 AA4:AA30">
      <formula1>$AV$5:$AV$33</formula1>
    </dataValidation>
    <dataValidation type="whole" allowBlank="1" showInputMessage="1" showErrorMessage="1" errorTitle="ΠΡΟΣΟΧΗ!" error="ΑΠΟ 1 ΕΩΣ 84 ΜΗΝΕΣ" sqref="AI4:AI30">
      <formula1>1</formula1>
      <formula2>84</formula2>
    </dataValidation>
    <dataValidation type="list" allowBlank="1" showInputMessage="1" showErrorMessage="1" sqref="I4:L30 AE4:AE30 N4:Q30 S4:S30 F4:F30 W4:W30 U4:U30">
      <formula1>$AU$5:$AU$6</formula1>
    </dataValidation>
    <dataValidation type="whole" allowBlank="1" showInputMessage="1" showErrorMessage="1" errorTitle="ΠΡΟΣΟΧΗ!" error="ΑΠΟ 1 ΕΩΣ 24 ΜΗΝΕΣ" sqref="AG4:AG30">
      <formula1>1</formula1>
      <formula2>24</formula2>
    </dataValidation>
    <dataValidation type="decimal" allowBlank="1" showInputMessage="1" showErrorMessage="1" sqref="G4:G30">
      <formula1>5</formula1>
      <formula2>10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30"/>
  <sheetViews>
    <sheetView workbookViewId="0" topLeftCell="A1">
      <selection activeCell="E22" sqref="E22"/>
    </sheetView>
  </sheetViews>
  <sheetFormatPr defaultColWidth="9.140625" defaultRowHeight="15"/>
  <cols>
    <col min="1" max="1" width="4.8515625" style="1" customWidth="1"/>
    <col min="2" max="3" width="15.421875" style="1" customWidth="1"/>
    <col min="4" max="4" width="25.140625" style="1" customWidth="1"/>
    <col min="5" max="5" width="25.28125" style="1" customWidth="1"/>
    <col min="6" max="7" width="9.7109375" style="1" customWidth="1"/>
    <col min="8" max="8" width="7.28125" style="1" customWidth="1"/>
    <col min="9" max="9" width="15.7109375" style="1" customWidth="1"/>
    <col min="10" max="10" width="11.7109375" style="1" customWidth="1"/>
    <col min="11" max="11" width="11.140625" style="1" customWidth="1"/>
    <col min="12" max="12" width="10.8515625" style="1" customWidth="1"/>
    <col min="13" max="13" width="15.00390625" style="1" customWidth="1"/>
    <col min="14" max="14" width="14.00390625" style="1" customWidth="1"/>
    <col min="15" max="16" width="11.8515625" style="1" customWidth="1"/>
    <col min="17" max="17" width="16.28125" style="1" customWidth="1"/>
    <col min="18" max="18" width="7.28125" style="1" customWidth="1"/>
    <col min="19" max="19" width="16.140625" style="1" customWidth="1"/>
    <col min="20" max="20" width="7.28125" style="1" customWidth="1"/>
    <col min="21" max="21" width="13.8515625" style="1" customWidth="1"/>
    <col min="22" max="22" width="7.28125" style="1" customWidth="1"/>
    <col min="23" max="23" width="15.28125" style="1" customWidth="1"/>
    <col min="24" max="24" width="7.28125" style="1" customWidth="1"/>
    <col min="25" max="25" width="11.7109375" style="1" customWidth="1"/>
    <col min="26" max="26" width="7.28125" style="1" customWidth="1"/>
    <col min="27" max="27" width="11.421875" style="1" customWidth="1"/>
    <col min="28" max="28" width="7.28125" style="1" customWidth="1"/>
    <col min="29" max="29" width="11.421875" style="1" customWidth="1"/>
    <col min="30" max="30" width="7.28125" style="1" customWidth="1"/>
    <col min="31" max="31" width="14.28125" style="1" customWidth="1"/>
    <col min="32" max="32" width="7.28125" style="1" customWidth="1"/>
    <col min="33" max="33" width="17.57421875" style="1" customWidth="1"/>
    <col min="34" max="34" width="7.28125" style="1" customWidth="1"/>
    <col min="35" max="35" width="15.8515625" style="1" hidden="1" customWidth="1"/>
    <col min="36" max="36" width="7.8515625" style="1" hidden="1" customWidth="1"/>
    <col min="37" max="37" width="18.8515625" style="1" bestFit="1" customWidth="1"/>
    <col min="38" max="38" width="14.421875" style="1" bestFit="1" customWidth="1"/>
    <col min="39" max="46" width="9.140625" style="1" customWidth="1"/>
    <col min="47" max="48" width="9.140625" style="1" hidden="1" customWidth="1"/>
    <col min="49" max="16384" width="9.140625" style="1" customWidth="1"/>
  </cols>
  <sheetData>
    <row r="1" spans="1:38" ht="57.75" customHeight="1">
      <c r="A1" s="40" t="s">
        <v>173</v>
      </c>
      <c r="B1" s="41"/>
      <c r="C1" s="41"/>
      <c r="D1" s="41"/>
      <c r="E1" s="41"/>
      <c r="F1" s="5"/>
      <c r="G1" s="5"/>
      <c r="H1" s="5"/>
      <c r="I1" s="5"/>
      <c r="J1" s="5"/>
      <c r="K1" s="6"/>
      <c r="L1" s="6"/>
      <c r="M1" s="7"/>
      <c r="N1" s="7"/>
      <c r="O1" s="8"/>
      <c r="P1" s="8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9"/>
      <c r="AK1" s="10"/>
      <c r="AL1" s="6"/>
    </row>
    <row r="2" spans="1:38" s="2" customFormat="1" ht="15.75">
      <c r="A2" s="44" t="s">
        <v>7</v>
      </c>
      <c r="B2" s="45"/>
      <c r="C2" s="45"/>
      <c r="D2" s="45"/>
      <c r="E2" s="45"/>
      <c r="F2" s="42" t="s">
        <v>0</v>
      </c>
      <c r="G2" s="42"/>
      <c r="H2" s="42"/>
      <c r="I2" s="42"/>
      <c r="J2" s="42"/>
      <c r="K2" s="43"/>
      <c r="L2" s="43"/>
      <c r="M2" s="26"/>
      <c r="N2" s="26"/>
      <c r="O2" s="26"/>
      <c r="P2" s="26"/>
      <c r="Q2" s="45" t="s">
        <v>30</v>
      </c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6"/>
      <c r="AK2" s="27"/>
      <c r="AL2" s="28"/>
    </row>
    <row r="3" spans="1:38" s="3" customFormat="1" ht="94.5" customHeight="1">
      <c r="A3" s="15" t="s">
        <v>1</v>
      </c>
      <c r="B3" s="15" t="s">
        <v>31</v>
      </c>
      <c r="C3" s="16" t="s">
        <v>116</v>
      </c>
      <c r="D3" s="16" t="s">
        <v>8</v>
      </c>
      <c r="E3" s="16" t="s">
        <v>9</v>
      </c>
      <c r="F3" s="17" t="s">
        <v>15</v>
      </c>
      <c r="G3" s="17" t="s">
        <v>11</v>
      </c>
      <c r="H3" s="17" t="s">
        <v>4</v>
      </c>
      <c r="I3" s="17" t="s">
        <v>16</v>
      </c>
      <c r="J3" s="17" t="s">
        <v>17</v>
      </c>
      <c r="K3" s="15" t="s">
        <v>18</v>
      </c>
      <c r="L3" s="15" t="s">
        <v>19</v>
      </c>
      <c r="M3" s="18"/>
      <c r="N3" s="19" t="s">
        <v>12</v>
      </c>
      <c r="O3" s="20" t="s">
        <v>117</v>
      </c>
      <c r="P3" s="20" t="s">
        <v>14</v>
      </c>
      <c r="Q3" s="17" t="s">
        <v>20</v>
      </c>
      <c r="R3" s="15" t="s">
        <v>4</v>
      </c>
      <c r="S3" s="17" t="s">
        <v>21</v>
      </c>
      <c r="T3" s="17" t="s">
        <v>4</v>
      </c>
      <c r="U3" s="15" t="s">
        <v>22</v>
      </c>
      <c r="V3" s="15" t="s">
        <v>4</v>
      </c>
      <c r="W3" s="15" t="s">
        <v>23</v>
      </c>
      <c r="X3" s="15" t="s">
        <v>4</v>
      </c>
      <c r="Y3" s="15" t="s">
        <v>24</v>
      </c>
      <c r="Z3" s="15" t="s">
        <v>4</v>
      </c>
      <c r="AA3" s="15" t="s">
        <v>25</v>
      </c>
      <c r="AB3" s="15" t="s">
        <v>4</v>
      </c>
      <c r="AC3" s="15" t="s">
        <v>26</v>
      </c>
      <c r="AD3" s="16" t="s">
        <v>4</v>
      </c>
      <c r="AE3" s="15" t="s">
        <v>27</v>
      </c>
      <c r="AF3" s="15" t="s">
        <v>4</v>
      </c>
      <c r="AG3" s="15" t="s">
        <v>28</v>
      </c>
      <c r="AH3" s="15" t="s">
        <v>4</v>
      </c>
      <c r="AI3" s="15"/>
      <c r="AJ3" s="16"/>
      <c r="AK3" s="21" t="s">
        <v>10</v>
      </c>
      <c r="AL3" s="15" t="s">
        <v>121</v>
      </c>
    </row>
    <row r="4" spans="1:48" s="4" customFormat="1" ht="17.25" customHeight="1">
      <c r="A4" s="6">
        <v>1</v>
      </c>
      <c r="B4" s="15" t="s">
        <v>63</v>
      </c>
      <c r="C4" s="15" t="s">
        <v>133</v>
      </c>
      <c r="D4" s="22" t="s">
        <v>64</v>
      </c>
      <c r="E4" s="22" t="s">
        <v>163</v>
      </c>
      <c r="F4" s="23" t="s">
        <v>5</v>
      </c>
      <c r="G4" s="5">
        <v>7.83</v>
      </c>
      <c r="H4" s="5">
        <f>G4*110</f>
        <v>861.3</v>
      </c>
      <c r="I4" s="23" t="s">
        <v>5</v>
      </c>
      <c r="J4" s="23" t="s">
        <v>5</v>
      </c>
      <c r="K4" s="24" t="s">
        <v>5</v>
      </c>
      <c r="L4" s="24" t="s">
        <v>5</v>
      </c>
      <c r="M4" s="7" t="str">
        <f>IF(AND(F4="ΝΑΙ",IF(I4="ΝΑΙ",K4="ΝΑΙ",)*AND(L4="ΝΑΙ",J4="ΝΑΙ")),"ΟΚ","ΑΠΟΡΡΙΠΤΕΤΑΙ")</f>
        <v>ΟΚ</v>
      </c>
      <c r="N4" s="7" t="s">
        <v>5</v>
      </c>
      <c r="O4" s="7"/>
      <c r="P4" s="7"/>
      <c r="Q4" s="5"/>
      <c r="R4" s="6">
        <f>IF(Q4="ΝΑΙ",120,0)</f>
        <v>0</v>
      </c>
      <c r="S4" s="5"/>
      <c r="T4" s="5">
        <f>IF(S4="ΝΑΙ",60,0)</f>
        <v>0</v>
      </c>
      <c r="U4" s="6"/>
      <c r="V4" s="6">
        <f>IF(U4="ΝΑΙ",250,0)</f>
        <v>0</v>
      </c>
      <c r="W4" s="6"/>
      <c r="X4" s="6">
        <f>IF(W4="ΝΑΙ",120,0)</f>
        <v>0</v>
      </c>
      <c r="Y4" s="24" t="s">
        <v>3</v>
      </c>
      <c r="Z4" s="6">
        <f>IF(Y4="ΑΡΙΣΤΗ",70,IF(Y4="ΠΟΛΥ ΚΑΛΗ",50,IF(Y4="ΚΑΛΗ",30,)))</f>
        <v>30</v>
      </c>
      <c r="AA4" s="6"/>
      <c r="AB4" s="6">
        <f>IF(AA4="ΑΡΙΣΤΗ",70,IF(AA4="ΠΟΛΥ ΚΑΛΗ",50,IF(AA4="ΚΑΛΗ",30,)))</f>
        <v>0</v>
      </c>
      <c r="AC4" s="24" t="s">
        <v>3</v>
      </c>
      <c r="AD4" s="6">
        <f>IF(AC4="ΑΡΙΣΤΗ",70,IF(AC4="ΠΟΛΥ ΚΑΛΗ",50,IF(AC4="ΚΑΛΗ",30,)))</f>
        <v>30</v>
      </c>
      <c r="AE4" s="6"/>
      <c r="AF4" s="6">
        <f>IF(AE4="ΝΑΙ",150,0)</f>
        <v>0</v>
      </c>
      <c r="AG4" s="6">
        <v>24</v>
      </c>
      <c r="AH4" s="6">
        <f>AG4*17</f>
        <v>408</v>
      </c>
      <c r="AI4" s="6"/>
      <c r="AJ4" s="9"/>
      <c r="AK4" s="25">
        <f>H4+AF4+R4+T4+V4+X4+AB4+AD4+AH4+AJ4+Z4</f>
        <v>1329.3</v>
      </c>
      <c r="AL4" s="6" t="s">
        <v>12</v>
      </c>
      <c r="AU4" s="4" t="s">
        <v>13</v>
      </c>
      <c r="AV4" s="4" t="s">
        <v>6</v>
      </c>
    </row>
    <row r="5" spans="1:48" ht="17.25" customHeight="1">
      <c r="A5" s="24">
        <v>2</v>
      </c>
      <c r="B5" s="29" t="s">
        <v>35</v>
      </c>
      <c r="C5" s="29" t="s">
        <v>118</v>
      </c>
      <c r="D5" s="30" t="s">
        <v>36</v>
      </c>
      <c r="E5" s="30" t="s">
        <v>37</v>
      </c>
      <c r="F5" s="23" t="s">
        <v>5</v>
      </c>
      <c r="G5" s="23">
        <v>8.29</v>
      </c>
      <c r="H5" s="23">
        <f aca="true" t="shared" si="0" ref="H5:H30">G5*110</f>
        <v>911.8999999999999</v>
      </c>
      <c r="I5" s="23" t="s">
        <v>5</v>
      </c>
      <c r="J5" s="23" t="s">
        <v>5</v>
      </c>
      <c r="K5" s="24" t="s">
        <v>5</v>
      </c>
      <c r="L5" s="24" t="s">
        <v>5</v>
      </c>
      <c r="M5" s="31" t="str">
        <f aca="true" t="shared" si="1" ref="M5:M30">IF(AND(F5="ΝΑΙ",IF(I5="ΝΑΙ",K5="ΝΑΙ",)*AND(L5="ΝΑΙ",J5="ΝΑΙ")),"ΟΚ","ΑΠΟΡΡΙΠΤΕΤΑΙ")</f>
        <v>ΟΚ</v>
      </c>
      <c r="N5" s="31"/>
      <c r="O5" s="31"/>
      <c r="P5" s="31"/>
      <c r="Q5" s="23"/>
      <c r="R5" s="24">
        <f aca="true" t="shared" si="2" ref="R5:R30">IF(Q5="ΝΑΙ",120,0)</f>
        <v>0</v>
      </c>
      <c r="S5" s="23"/>
      <c r="T5" s="23">
        <f aca="true" t="shared" si="3" ref="T5:T30">IF(S5="ΝΑΙ",60,0)</f>
        <v>0</v>
      </c>
      <c r="U5" s="24"/>
      <c r="V5" s="24">
        <f aca="true" t="shared" si="4" ref="V5:V30">IF(U5="ΝΑΙ",250,0)</f>
        <v>0</v>
      </c>
      <c r="W5" s="24"/>
      <c r="X5" s="24">
        <f aca="true" t="shared" si="5" ref="X5:X30">IF(W5="ΝΑΙ",120,0)</f>
        <v>0</v>
      </c>
      <c r="Y5" s="24"/>
      <c r="Z5" s="24">
        <f aca="true" t="shared" si="6" ref="Z5:Z30">IF(Y5="ΑΡΙΣΤΗ",70,IF(Y5="ΠΟΛΥ ΚΑΛΗ",50,IF(Y5="ΚΑΛΗ",30,)))</f>
        <v>0</v>
      </c>
      <c r="AA5" s="24"/>
      <c r="AB5" s="24">
        <f aca="true" t="shared" si="7" ref="AB5:AB30">IF(AA5="ΑΡΙΣΤΗ",70,IF(AA5="ΠΟΛΥ ΚΑΛΗ",50,IF(AA5="ΚΑΛΗ",30,)))</f>
        <v>0</v>
      </c>
      <c r="AC5" s="24" t="s">
        <v>3</v>
      </c>
      <c r="AD5" s="24">
        <f aca="true" t="shared" si="8" ref="AD5:AD30">IF(AC5="ΑΡΙΣΤΗ",70,IF(AC5="ΠΟΛΥ ΚΑΛΗ",50,IF(AC5="ΚΑΛΗ",30,)))</f>
        <v>30</v>
      </c>
      <c r="AE5" s="24"/>
      <c r="AF5" s="24">
        <f aca="true" t="shared" si="9" ref="AF5:AF30">IF(AE5="ΝΑΙ",150,0)</f>
        <v>0</v>
      </c>
      <c r="AG5" s="24">
        <v>24</v>
      </c>
      <c r="AH5" s="24">
        <f aca="true" t="shared" si="10" ref="AH5:AH30">AG5*17</f>
        <v>408</v>
      </c>
      <c r="AI5" s="24"/>
      <c r="AJ5" s="32"/>
      <c r="AK5" s="33">
        <f aca="true" t="shared" si="11" ref="AK5:AK30">H5+AF5+R5+T5+V5+X5+AB5+AD5+AH5+AJ5+Z5</f>
        <v>1349.8999999999999</v>
      </c>
      <c r="AL5" s="24"/>
      <c r="AU5" s="1" t="s">
        <v>5</v>
      </c>
      <c r="AV5" s="1" t="s">
        <v>2</v>
      </c>
    </row>
    <row r="6" spans="1:38" ht="17.25" customHeight="1">
      <c r="A6" s="6">
        <v>3</v>
      </c>
      <c r="B6" s="15" t="s">
        <v>79</v>
      </c>
      <c r="C6" s="15" t="s">
        <v>141</v>
      </c>
      <c r="D6" s="22" t="s">
        <v>80</v>
      </c>
      <c r="E6" s="22" t="s">
        <v>58</v>
      </c>
      <c r="F6" s="23" t="s">
        <v>5</v>
      </c>
      <c r="G6" s="5">
        <v>7.19</v>
      </c>
      <c r="H6" s="5">
        <f t="shared" si="0"/>
        <v>790.9000000000001</v>
      </c>
      <c r="I6" s="23" t="s">
        <v>5</v>
      </c>
      <c r="J6" s="23" t="s">
        <v>5</v>
      </c>
      <c r="K6" s="24" t="s">
        <v>5</v>
      </c>
      <c r="L6" s="24" t="s">
        <v>5</v>
      </c>
      <c r="M6" s="7" t="str">
        <f t="shared" si="1"/>
        <v>ΟΚ</v>
      </c>
      <c r="N6" s="7"/>
      <c r="O6" s="7"/>
      <c r="P6" s="7"/>
      <c r="Q6" s="5"/>
      <c r="R6" s="6">
        <f t="shared" si="2"/>
        <v>0</v>
      </c>
      <c r="S6" s="5" t="s">
        <v>5</v>
      </c>
      <c r="T6" s="5">
        <f t="shared" si="3"/>
        <v>60</v>
      </c>
      <c r="U6" s="6"/>
      <c r="V6" s="6">
        <f t="shared" si="4"/>
        <v>0</v>
      </c>
      <c r="W6" s="6"/>
      <c r="X6" s="6">
        <f t="shared" si="5"/>
        <v>0</v>
      </c>
      <c r="Y6" s="6"/>
      <c r="Z6" s="6">
        <f t="shared" si="6"/>
        <v>0</v>
      </c>
      <c r="AA6" s="6"/>
      <c r="AB6" s="6">
        <f t="shared" si="7"/>
        <v>0</v>
      </c>
      <c r="AC6" s="24" t="s">
        <v>3</v>
      </c>
      <c r="AD6" s="6">
        <f t="shared" si="8"/>
        <v>30</v>
      </c>
      <c r="AE6" s="6"/>
      <c r="AF6" s="6">
        <f t="shared" si="9"/>
        <v>0</v>
      </c>
      <c r="AG6" s="6">
        <v>22</v>
      </c>
      <c r="AH6" s="6">
        <f t="shared" si="10"/>
        <v>374</v>
      </c>
      <c r="AI6" s="6"/>
      <c r="AJ6" s="9"/>
      <c r="AK6" s="25">
        <f t="shared" si="11"/>
        <v>1254.9</v>
      </c>
      <c r="AL6" s="6"/>
    </row>
    <row r="7" spans="1:38" ht="17.25" customHeight="1">
      <c r="A7" s="24">
        <v>4</v>
      </c>
      <c r="B7" s="15" t="s">
        <v>60</v>
      </c>
      <c r="C7" s="15" t="s">
        <v>132</v>
      </c>
      <c r="D7" s="22" t="s">
        <v>61</v>
      </c>
      <c r="E7" s="22" t="s">
        <v>62</v>
      </c>
      <c r="F7" s="23" t="s">
        <v>5</v>
      </c>
      <c r="G7" s="5">
        <v>7.91</v>
      </c>
      <c r="H7" s="5">
        <f t="shared" si="0"/>
        <v>870.1</v>
      </c>
      <c r="I7" s="23" t="s">
        <v>5</v>
      </c>
      <c r="J7" s="23" t="s">
        <v>5</v>
      </c>
      <c r="K7" s="24" t="s">
        <v>5</v>
      </c>
      <c r="L7" s="24" t="s">
        <v>5</v>
      </c>
      <c r="M7" s="7" t="str">
        <f t="shared" si="1"/>
        <v>ΟΚ</v>
      </c>
      <c r="N7" s="7"/>
      <c r="O7" s="7" t="s">
        <v>5</v>
      </c>
      <c r="P7" s="7"/>
      <c r="Q7" s="5"/>
      <c r="R7" s="6">
        <f t="shared" si="2"/>
        <v>0</v>
      </c>
      <c r="S7" s="5"/>
      <c r="T7" s="5">
        <f t="shared" si="3"/>
        <v>0</v>
      </c>
      <c r="U7" s="6"/>
      <c r="V7" s="6">
        <f t="shared" si="4"/>
        <v>0</v>
      </c>
      <c r="W7" s="6"/>
      <c r="X7" s="6">
        <f t="shared" si="5"/>
        <v>0</v>
      </c>
      <c r="Y7" s="6"/>
      <c r="Z7" s="6">
        <f t="shared" si="6"/>
        <v>0</v>
      </c>
      <c r="AA7" s="6"/>
      <c r="AB7" s="6">
        <f t="shared" si="7"/>
        <v>0</v>
      </c>
      <c r="AC7" s="24" t="s">
        <v>3</v>
      </c>
      <c r="AD7" s="6">
        <f t="shared" si="8"/>
        <v>30</v>
      </c>
      <c r="AE7" s="6"/>
      <c r="AF7" s="6">
        <f t="shared" si="9"/>
        <v>0</v>
      </c>
      <c r="AG7" s="6">
        <v>19</v>
      </c>
      <c r="AH7" s="6">
        <f t="shared" si="10"/>
        <v>323</v>
      </c>
      <c r="AI7" s="6"/>
      <c r="AJ7" s="9"/>
      <c r="AK7" s="25">
        <f t="shared" si="11"/>
        <v>1223.1</v>
      </c>
      <c r="AL7" s="6"/>
    </row>
    <row r="8" spans="1:38" ht="17.25" customHeight="1">
      <c r="A8" s="6">
        <v>5</v>
      </c>
      <c r="B8" s="15" t="s">
        <v>52</v>
      </c>
      <c r="C8" s="15" t="s">
        <v>128</v>
      </c>
      <c r="D8" s="22" t="s">
        <v>53</v>
      </c>
      <c r="E8" s="22" t="s">
        <v>54</v>
      </c>
      <c r="F8" s="23" t="s">
        <v>5</v>
      </c>
      <c r="G8" s="5">
        <v>6.97</v>
      </c>
      <c r="H8" s="5">
        <f t="shared" si="0"/>
        <v>766.6999999999999</v>
      </c>
      <c r="I8" s="23" t="s">
        <v>5</v>
      </c>
      <c r="J8" s="23" t="s">
        <v>5</v>
      </c>
      <c r="K8" s="24" t="s">
        <v>5</v>
      </c>
      <c r="L8" s="24" t="s">
        <v>5</v>
      </c>
      <c r="M8" s="7" t="str">
        <f t="shared" si="1"/>
        <v>ΟΚ</v>
      </c>
      <c r="N8" s="7"/>
      <c r="O8" s="7"/>
      <c r="P8" s="7"/>
      <c r="Q8" s="5"/>
      <c r="R8" s="6">
        <f t="shared" si="2"/>
        <v>0</v>
      </c>
      <c r="S8" s="5"/>
      <c r="T8" s="5">
        <f t="shared" si="3"/>
        <v>0</v>
      </c>
      <c r="U8" s="6"/>
      <c r="V8" s="6">
        <f t="shared" si="4"/>
        <v>0</v>
      </c>
      <c r="W8" s="6"/>
      <c r="X8" s="6">
        <f t="shared" si="5"/>
        <v>0</v>
      </c>
      <c r="Y8" s="6"/>
      <c r="Z8" s="6">
        <f t="shared" si="6"/>
        <v>0</v>
      </c>
      <c r="AA8" s="6"/>
      <c r="AB8" s="6">
        <f t="shared" si="7"/>
        <v>0</v>
      </c>
      <c r="AC8" s="24" t="s">
        <v>3</v>
      </c>
      <c r="AD8" s="6">
        <f t="shared" si="8"/>
        <v>30</v>
      </c>
      <c r="AE8" s="6"/>
      <c r="AF8" s="6">
        <f t="shared" si="9"/>
        <v>0</v>
      </c>
      <c r="AG8" s="6">
        <v>24</v>
      </c>
      <c r="AH8" s="6">
        <f t="shared" si="10"/>
        <v>408</v>
      </c>
      <c r="AI8" s="6"/>
      <c r="AJ8" s="9"/>
      <c r="AK8" s="25">
        <f t="shared" si="11"/>
        <v>1204.6999999999998</v>
      </c>
      <c r="AL8" s="6"/>
    </row>
    <row r="9" spans="1:38" ht="17.25" customHeight="1">
      <c r="A9" s="6">
        <v>6</v>
      </c>
      <c r="B9" s="15" t="s">
        <v>112</v>
      </c>
      <c r="C9" s="15" t="s">
        <v>160</v>
      </c>
      <c r="D9" s="22" t="s">
        <v>113</v>
      </c>
      <c r="E9" s="22" t="s">
        <v>104</v>
      </c>
      <c r="F9" s="23" t="s">
        <v>5</v>
      </c>
      <c r="G9" s="5">
        <v>7.5</v>
      </c>
      <c r="H9" s="5">
        <f t="shared" si="0"/>
        <v>825</v>
      </c>
      <c r="I9" s="23" t="s">
        <v>5</v>
      </c>
      <c r="J9" s="23" t="s">
        <v>5</v>
      </c>
      <c r="K9" s="24" t="s">
        <v>5</v>
      </c>
      <c r="L9" s="24" t="s">
        <v>5</v>
      </c>
      <c r="M9" s="7" t="str">
        <f t="shared" si="1"/>
        <v>ΟΚ</v>
      </c>
      <c r="N9" s="7"/>
      <c r="O9" s="7"/>
      <c r="P9" s="7"/>
      <c r="Q9" s="5" t="s">
        <v>5</v>
      </c>
      <c r="R9" s="6">
        <f t="shared" si="2"/>
        <v>120</v>
      </c>
      <c r="S9" s="5"/>
      <c r="T9" s="5">
        <f t="shared" si="3"/>
        <v>0</v>
      </c>
      <c r="U9" s="6"/>
      <c r="V9" s="6">
        <f t="shared" si="4"/>
        <v>0</v>
      </c>
      <c r="W9" s="6"/>
      <c r="X9" s="6">
        <f t="shared" si="5"/>
        <v>0</v>
      </c>
      <c r="Y9" s="6"/>
      <c r="Z9" s="6">
        <f t="shared" si="6"/>
        <v>0</v>
      </c>
      <c r="AA9" s="6"/>
      <c r="AB9" s="6">
        <f t="shared" si="7"/>
        <v>0</v>
      </c>
      <c r="AC9" s="6" t="s">
        <v>6</v>
      </c>
      <c r="AD9" s="6">
        <f t="shared" si="8"/>
        <v>50</v>
      </c>
      <c r="AE9" s="6"/>
      <c r="AF9" s="6">
        <f t="shared" si="9"/>
        <v>0</v>
      </c>
      <c r="AG9" s="6">
        <v>12</v>
      </c>
      <c r="AH9" s="6">
        <f t="shared" si="10"/>
        <v>204</v>
      </c>
      <c r="AI9" s="6"/>
      <c r="AJ9" s="9"/>
      <c r="AK9" s="25">
        <f t="shared" si="11"/>
        <v>1199</v>
      </c>
      <c r="AL9" s="6"/>
    </row>
    <row r="10" spans="1:38" ht="17.25" customHeight="1">
      <c r="A10" s="24">
        <v>7</v>
      </c>
      <c r="B10" s="15" t="s">
        <v>87</v>
      </c>
      <c r="C10" s="15" t="s">
        <v>147</v>
      </c>
      <c r="D10" s="22" t="s">
        <v>88</v>
      </c>
      <c r="E10" s="22" t="s">
        <v>54</v>
      </c>
      <c r="F10" s="23" t="s">
        <v>5</v>
      </c>
      <c r="G10" s="5">
        <v>6.77</v>
      </c>
      <c r="H10" s="5">
        <f t="shared" si="0"/>
        <v>744.6999999999999</v>
      </c>
      <c r="I10" s="23" t="s">
        <v>5</v>
      </c>
      <c r="J10" s="23" t="s">
        <v>5</v>
      </c>
      <c r="K10" s="24" t="s">
        <v>5</v>
      </c>
      <c r="L10" s="24" t="s">
        <v>5</v>
      </c>
      <c r="M10" s="7" t="str">
        <f t="shared" si="1"/>
        <v>ΟΚ</v>
      </c>
      <c r="N10" s="7"/>
      <c r="O10" s="7"/>
      <c r="P10" s="7"/>
      <c r="Q10" s="5"/>
      <c r="R10" s="6">
        <f t="shared" si="2"/>
        <v>0</v>
      </c>
      <c r="S10" s="5"/>
      <c r="T10" s="5">
        <f t="shared" si="3"/>
        <v>0</v>
      </c>
      <c r="U10" s="6"/>
      <c r="V10" s="6">
        <f t="shared" si="4"/>
        <v>0</v>
      </c>
      <c r="W10" s="6"/>
      <c r="X10" s="6">
        <f t="shared" si="5"/>
        <v>0</v>
      </c>
      <c r="Y10" s="6"/>
      <c r="Z10" s="6">
        <f t="shared" si="6"/>
        <v>0</v>
      </c>
      <c r="AA10" s="6"/>
      <c r="AB10" s="6">
        <f t="shared" si="7"/>
        <v>0</v>
      </c>
      <c r="AC10" s="24" t="s">
        <v>3</v>
      </c>
      <c r="AD10" s="6">
        <f t="shared" si="8"/>
        <v>30</v>
      </c>
      <c r="AE10" s="6"/>
      <c r="AF10" s="6">
        <f t="shared" si="9"/>
        <v>0</v>
      </c>
      <c r="AG10" s="6">
        <v>24</v>
      </c>
      <c r="AH10" s="6">
        <f t="shared" si="10"/>
        <v>408</v>
      </c>
      <c r="AI10" s="6"/>
      <c r="AJ10" s="9"/>
      <c r="AK10" s="25">
        <f t="shared" si="11"/>
        <v>1182.6999999999998</v>
      </c>
      <c r="AL10" s="6"/>
    </row>
    <row r="11" spans="1:38" ht="17.25" customHeight="1">
      <c r="A11" s="6">
        <v>8</v>
      </c>
      <c r="B11" s="15" t="s">
        <v>108</v>
      </c>
      <c r="C11" s="15" t="s">
        <v>158</v>
      </c>
      <c r="D11" s="22" t="s">
        <v>109</v>
      </c>
      <c r="E11" s="22" t="s">
        <v>110</v>
      </c>
      <c r="F11" s="23" t="s">
        <v>5</v>
      </c>
      <c r="G11" s="5">
        <v>6.5</v>
      </c>
      <c r="H11" s="5">
        <f t="shared" si="0"/>
        <v>715</v>
      </c>
      <c r="I11" s="23" t="s">
        <v>5</v>
      </c>
      <c r="J11" s="23" t="s">
        <v>5</v>
      </c>
      <c r="K11" s="24" t="s">
        <v>5</v>
      </c>
      <c r="L11" s="24" t="s">
        <v>5</v>
      </c>
      <c r="M11" s="7" t="str">
        <f t="shared" si="1"/>
        <v>ΟΚ</v>
      </c>
      <c r="N11" s="7"/>
      <c r="O11" s="7"/>
      <c r="P11" s="7" t="s">
        <v>5</v>
      </c>
      <c r="Q11" s="5"/>
      <c r="R11" s="6">
        <f t="shared" si="2"/>
        <v>0</v>
      </c>
      <c r="S11" s="5"/>
      <c r="T11" s="5">
        <f t="shared" si="3"/>
        <v>0</v>
      </c>
      <c r="U11" s="6"/>
      <c r="V11" s="6">
        <f t="shared" si="4"/>
        <v>0</v>
      </c>
      <c r="W11" s="6"/>
      <c r="X11" s="6">
        <f t="shared" si="5"/>
        <v>0</v>
      </c>
      <c r="Y11" s="6"/>
      <c r="Z11" s="6">
        <f t="shared" si="6"/>
        <v>0</v>
      </c>
      <c r="AA11" s="6"/>
      <c r="AB11" s="6">
        <f t="shared" si="7"/>
        <v>0</v>
      </c>
      <c r="AC11" s="24" t="s">
        <v>3</v>
      </c>
      <c r="AD11" s="6">
        <f t="shared" si="8"/>
        <v>30</v>
      </c>
      <c r="AE11" s="6"/>
      <c r="AF11" s="6">
        <f t="shared" si="9"/>
        <v>0</v>
      </c>
      <c r="AG11" s="6">
        <v>24</v>
      </c>
      <c r="AH11" s="6">
        <f t="shared" si="10"/>
        <v>408</v>
      </c>
      <c r="AI11" s="6"/>
      <c r="AJ11" s="9"/>
      <c r="AK11" s="25">
        <f t="shared" si="11"/>
        <v>1153</v>
      </c>
      <c r="AL11" s="6"/>
    </row>
    <row r="12" spans="1:38" ht="17.25" customHeight="1">
      <c r="A12" s="6">
        <v>9</v>
      </c>
      <c r="B12" s="15" t="s">
        <v>84</v>
      </c>
      <c r="C12" s="15" t="s">
        <v>144</v>
      </c>
      <c r="D12" s="22" t="s">
        <v>143</v>
      </c>
      <c r="E12" s="22" t="s">
        <v>54</v>
      </c>
      <c r="F12" s="23" t="s">
        <v>5</v>
      </c>
      <c r="G12" s="5">
        <v>7.18</v>
      </c>
      <c r="H12" s="5">
        <f t="shared" si="0"/>
        <v>789.8</v>
      </c>
      <c r="I12" s="23" t="s">
        <v>5</v>
      </c>
      <c r="J12" s="23" t="s">
        <v>5</v>
      </c>
      <c r="K12" s="24" t="s">
        <v>5</v>
      </c>
      <c r="L12" s="24" t="s">
        <v>5</v>
      </c>
      <c r="M12" s="7" t="str">
        <f t="shared" si="1"/>
        <v>ΟΚ</v>
      </c>
      <c r="N12" s="7"/>
      <c r="O12" s="7"/>
      <c r="P12" s="7"/>
      <c r="Q12" s="5"/>
      <c r="R12" s="6">
        <f t="shared" si="2"/>
        <v>0</v>
      </c>
      <c r="S12" s="5"/>
      <c r="T12" s="5">
        <f t="shared" si="3"/>
        <v>0</v>
      </c>
      <c r="U12" s="6"/>
      <c r="V12" s="6">
        <f t="shared" si="4"/>
        <v>0</v>
      </c>
      <c r="W12" s="6"/>
      <c r="X12" s="6">
        <f t="shared" si="5"/>
        <v>0</v>
      </c>
      <c r="Y12" s="6"/>
      <c r="Z12" s="6">
        <f t="shared" si="6"/>
        <v>0</v>
      </c>
      <c r="AA12" s="6"/>
      <c r="AB12" s="6">
        <f t="shared" si="7"/>
        <v>0</v>
      </c>
      <c r="AC12" s="6" t="s">
        <v>6</v>
      </c>
      <c r="AD12" s="6">
        <f t="shared" si="8"/>
        <v>50</v>
      </c>
      <c r="AE12" s="6"/>
      <c r="AF12" s="6">
        <f t="shared" si="9"/>
        <v>0</v>
      </c>
      <c r="AG12" s="6">
        <v>18</v>
      </c>
      <c r="AH12" s="6">
        <f t="shared" si="10"/>
        <v>306</v>
      </c>
      <c r="AI12" s="6"/>
      <c r="AJ12" s="9"/>
      <c r="AK12" s="25">
        <f t="shared" si="11"/>
        <v>1145.8</v>
      </c>
      <c r="AL12" s="6"/>
    </row>
    <row r="13" spans="1:38" ht="17.25" customHeight="1">
      <c r="A13" s="24">
        <v>10</v>
      </c>
      <c r="B13" s="15" t="s">
        <v>94</v>
      </c>
      <c r="C13" s="15" t="s">
        <v>152</v>
      </c>
      <c r="D13" s="22" t="s">
        <v>95</v>
      </c>
      <c r="E13" s="22" t="s">
        <v>96</v>
      </c>
      <c r="F13" s="23" t="s">
        <v>5</v>
      </c>
      <c r="G13" s="5">
        <v>7.09</v>
      </c>
      <c r="H13" s="5">
        <f t="shared" si="0"/>
        <v>779.9</v>
      </c>
      <c r="I13" s="23" t="s">
        <v>5</v>
      </c>
      <c r="J13" s="23" t="s">
        <v>5</v>
      </c>
      <c r="K13" s="24" t="s">
        <v>5</v>
      </c>
      <c r="L13" s="24" t="s">
        <v>5</v>
      </c>
      <c r="M13" s="7" t="str">
        <f t="shared" si="1"/>
        <v>ΟΚ</v>
      </c>
      <c r="N13" s="7"/>
      <c r="O13" s="7"/>
      <c r="P13" s="7"/>
      <c r="Q13" s="5"/>
      <c r="R13" s="6">
        <f t="shared" si="2"/>
        <v>0</v>
      </c>
      <c r="S13" s="5"/>
      <c r="T13" s="5">
        <f t="shared" si="3"/>
        <v>0</v>
      </c>
      <c r="U13" s="6"/>
      <c r="V13" s="6">
        <f t="shared" si="4"/>
        <v>0</v>
      </c>
      <c r="W13" s="6"/>
      <c r="X13" s="6">
        <f t="shared" si="5"/>
        <v>0</v>
      </c>
      <c r="Y13" s="6"/>
      <c r="Z13" s="6">
        <f t="shared" si="6"/>
        <v>0</v>
      </c>
      <c r="AA13" s="6"/>
      <c r="AB13" s="6">
        <f t="shared" si="7"/>
        <v>0</v>
      </c>
      <c r="AC13" s="24" t="s">
        <v>3</v>
      </c>
      <c r="AD13" s="6">
        <f t="shared" si="8"/>
        <v>30</v>
      </c>
      <c r="AE13" s="6"/>
      <c r="AF13" s="6">
        <f t="shared" si="9"/>
        <v>0</v>
      </c>
      <c r="AG13" s="6">
        <v>18</v>
      </c>
      <c r="AH13" s="6">
        <f t="shared" si="10"/>
        <v>306</v>
      </c>
      <c r="AI13" s="6"/>
      <c r="AJ13" s="9"/>
      <c r="AK13" s="25">
        <f t="shared" si="11"/>
        <v>1115.9</v>
      </c>
      <c r="AL13" s="6"/>
    </row>
    <row r="14" spans="1:38" ht="17.25" customHeight="1">
      <c r="A14" s="6">
        <v>11</v>
      </c>
      <c r="B14" s="15" t="s">
        <v>41</v>
      </c>
      <c r="C14" s="15" t="s">
        <v>124</v>
      </c>
      <c r="D14" s="22" t="s">
        <v>42</v>
      </c>
      <c r="E14" s="22" t="s">
        <v>43</v>
      </c>
      <c r="F14" s="23" t="s">
        <v>5</v>
      </c>
      <c r="G14" s="5">
        <v>8.23</v>
      </c>
      <c r="H14" s="5">
        <f t="shared" si="0"/>
        <v>905.3000000000001</v>
      </c>
      <c r="I14" s="23" t="s">
        <v>5</v>
      </c>
      <c r="J14" s="23" t="s">
        <v>5</v>
      </c>
      <c r="K14" s="24" t="s">
        <v>5</v>
      </c>
      <c r="L14" s="24" t="s">
        <v>5</v>
      </c>
      <c r="M14" s="7" t="str">
        <f t="shared" si="1"/>
        <v>ΟΚ</v>
      </c>
      <c r="N14" s="7"/>
      <c r="O14" s="7"/>
      <c r="P14" s="7"/>
      <c r="Q14" s="5"/>
      <c r="R14" s="6">
        <f t="shared" si="2"/>
        <v>0</v>
      </c>
      <c r="S14" s="5"/>
      <c r="T14" s="5">
        <f t="shared" si="3"/>
        <v>0</v>
      </c>
      <c r="U14" s="6"/>
      <c r="V14" s="6">
        <f t="shared" si="4"/>
        <v>0</v>
      </c>
      <c r="W14" s="6"/>
      <c r="X14" s="6">
        <f t="shared" si="5"/>
        <v>0</v>
      </c>
      <c r="Y14" s="6"/>
      <c r="Z14" s="6">
        <f t="shared" si="6"/>
        <v>0</v>
      </c>
      <c r="AA14" s="6"/>
      <c r="AB14" s="6">
        <f t="shared" si="7"/>
        <v>0</v>
      </c>
      <c r="AC14" s="24" t="s">
        <v>3</v>
      </c>
      <c r="AD14" s="6">
        <f t="shared" si="8"/>
        <v>30</v>
      </c>
      <c r="AE14" s="6" t="s">
        <v>5</v>
      </c>
      <c r="AF14" s="6">
        <f t="shared" si="9"/>
        <v>150</v>
      </c>
      <c r="AG14" s="6"/>
      <c r="AH14" s="6">
        <f t="shared" si="10"/>
        <v>0</v>
      </c>
      <c r="AI14" s="6"/>
      <c r="AJ14" s="9"/>
      <c r="AK14" s="25">
        <f t="shared" si="11"/>
        <v>1085.3000000000002</v>
      </c>
      <c r="AL14" s="6"/>
    </row>
    <row r="15" spans="1:38" ht="17.25" customHeight="1">
      <c r="A15" s="6">
        <v>12</v>
      </c>
      <c r="B15" s="15" t="s">
        <v>32</v>
      </c>
      <c r="C15" s="15" t="s">
        <v>119</v>
      </c>
      <c r="D15" s="22" t="s">
        <v>33</v>
      </c>
      <c r="E15" s="22" t="s">
        <v>34</v>
      </c>
      <c r="F15" s="5" t="s">
        <v>5</v>
      </c>
      <c r="G15" s="5">
        <v>8.92</v>
      </c>
      <c r="H15" s="5">
        <f t="shared" si="0"/>
        <v>981.2</v>
      </c>
      <c r="I15" s="5" t="s">
        <v>5</v>
      </c>
      <c r="J15" s="5" t="s">
        <v>5</v>
      </c>
      <c r="K15" s="6" t="s">
        <v>5</v>
      </c>
      <c r="L15" s="6" t="s">
        <v>5</v>
      </c>
      <c r="M15" s="7" t="str">
        <f t="shared" si="1"/>
        <v>ΟΚ</v>
      </c>
      <c r="N15" s="7"/>
      <c r="O15" s="7"/>
      <c r="P15" s="7"/>
      <c r="Q15" s="5"/>
      <c r="R15" s="6">
        <f t="shared" si="2"/>
        <v>0</v>
      </c>
      <c r="S15" s="5"/>
      <c r="T15" s="5">
        <f t="shared" si="3"/>
        <v>0</v>
      </c>
      <c r="U15" s="6"/>
      <c r="V15" s="6">
        <f t="shared" si="4"/>
        <v>0</v>
      </c>
      <c r="W15" s="6"/>
      <c r="X15" s="6">
        <f t="shared" si="5"/>
        <v>0</v>
      </c>
      <c r="Y15" s="6" t="s">
        <v>3</v>
      </c>
      <c r="Z15" s="6">
        <f t="shared" si="6"/>
        <v>30</v>
      </c>
      <c r="AA15" s="6"/>
      <c r="AB15" s="6">
        <f t="shared" si="7"/>
        <v>0</v>
      </c>
      <c r="AC15" s="6" t="s">
        <v>2</v>
      </c>
      <c r="AD15" s="6">
        <f t="shared" si="8"/>
        <v>70</v>
      </c>
      <c r="AE15" s="6"/>
      <c r="AF15" s="6">
        <f t="shared" si="9"/>
        <v>0</v>
      </c>
      <c r="AG15" s="6"/>
      <c r="AH15" s="6">
        <f t="shared" si="10"/>
        <v>0</v>
      </c>
      <c r="AI15" s="6"/>
      <c r="AJ15" s="9"/>
      <c r="AK15" s="25">
        <f t="shared" si="11"/>
        <v>1081.2</v>
      </c>
      <c r="AL15" s="6"/>
    </row>
    <row r="16" spans="1:38" ht="17.25" customHeight="1">
      <c r="A16" s="24">
        <v>13</v>
      </c>
      <c r="B16" s="15" t="s">
        <v>70</v>
      </c>
      <c r="C16" s="15" t="s">
        <v>137</v>
      </c>
      <c r="D16" s="22" t="s">
        <v>71</v>
      </c>
      <c r="E16" s="22" t="s">
        <v>37</v>
      </c>
      <c r="F16" s="23" t="s">
        <v>5</v>
      </c>
      <c r="G16" s="5">
        <v>6.7</v>
      </c>
      <c r="H16" s="5">
        <f t="shared" si="0"/>
        <v>737</v>
      </c>
      <c r="I16" s="23" t="s">
        <v>5</v>
      </c>
      <c r="J16" s="23" t="s">
        <v>5</v>
      </c>
      <c r="K16" s="24" t="s">
        <v>5</v>
      </c>
      <c r="L16" s="24" t="s">
        <v>5</v>
      </c>
      <c r="M16" s="7" t="str">
        <f t="shared" si="1"/>
        <v>ΟΚ</v>
      </c>
      <c r="N16" s="7"/>
      <c r="O16" s="7"/>
      <c r="P16" s="7"/>
      <c r="Q16" s="5"/>
      <c r="R16" s="6">
        <f t="shared" si="2"/>
        <v>0</v>
      </c>
      <c r="S16" s="5"/>
      <c r="T16" s="5">
        <f t="shared" si="3"/>
        <v>0</v>
      </c>
      <c r="U16" s="6"/>
      <c r="V16" s="6">
        <f t="shared" si="4"/>
        <v>0</v>
      </c>
      <c r="W16" s="6"/>
      <c r="X16" s="6">
        <f t="shared" si="5"/>
        <v>0</v>
      </c>
      <c r="Y16" s="6"/>
      <c r="Z16" s="6">
        <f t="shared" si="6"/>
        <v>0</v>
      </c>
      <c r="AA16" s="6"/>
      <c r="AB16" s="6">
        <f t="shared" si="7"/>
        <v>0</v>
      </c>
      <c r="AC16" s="24" t="s">
        <v>3</v>
      </c>
      <c r="AD16" s="6">
        <f t="shared" si="8"/>
        <v>30</v>
      </c>
      <c r="AE16" s="6"/>
      <c r="AF16" s="6">
        <f t="shared" si="9"/>
        <v>0</v>
      </c>
      <c r="AG16" s="6">
        <v>18</v>
      </c>
      <c r="AH16" s="6">
        <f t="shared" si="10"/>
        <v>306</v>
      </c>
      <c r="AI16" s="6"/>
      <c r="AJ16" s="9"/>
      <c r="AK16" s="25">
        <f t="shared" si="11"/>
        <v>1073</v>
      </c>
      <c r="AL16" s="6"/>
    </row>
    <row r="17" spans="1:38" ht="17.25" customHeight="1">
      <c r="A17" s="6">
        <v>14</v>
      </c>
      <c r="B17" s="15" t="s">
        <v>97</v>
      </c>
      <c r="C17" s="15" t="s">
        <v>153</v>
      </c>
      <c r="D17" s="22" t="s">
        <v>98</v>
      </c>
      <c r="E17" s="22" t="s">
        <v>43</v>
      </c>
      <c r="F17" s="23" t="s">
        <v>5</v>
      </c>
      <c r="G17" s="5">
        <v>8.05</v>
      </c>
      <c r="H17" s="5">
        <f t="shared" si="0"/>
        <v>885.5000000000001</v>
      </c>
      <c r="I17" s="23" t="s">
        <v>5</v>
      </c>
      <c r="J17" s="23" t="s">
        <v>5</v>
      </c>
      <c r="K17" s="24" t="s">
        <v>5</v>
      </c>
      <c r="L17" s="24" t="s">
        <v>5</v>
      </c>
      <c r="M17" s="7" t="str">
        <f t="shared" si="1"/>
        <v>ΟΚ</v>
      </c>
      <c r="N17" s="7"/>
      <c r="O17" s="7" t="s">
        <v>5</v>
      </c>
      <c r="P17" s="7"/>
      <c r="Q17" s="5"/>
      <c r="R17" s="6">
        <f t="shared" si="2"/>
        <v>0</v>
      </c>
      <c r="S17" s="5"/>
      <c r="T17" s="5">
        <f t="shared" si="3"/>
        <v>0</v>
      </c>
      <c r="U17" s="6"/>
      <c r="V17" s="6">
        <f t="shared" si="4"/>
        <v>0</v>
      </c>
      <c r="W17" s="6"/>
      <c r="X17" s="6">
        <f t="shared" si="5"/>
        <v>0</v>
      </c>
      <c r="Y17" s="6"/>
      <c r="Z17" s="6">
        <f t="shared" si="6"/>
        <v>0</v>
      </c>
      <c r="AA17" s="6"/>
      <c r="AB17" s="6">
        <f t="shared" si="7"/>
        <v>0</v>
      </c>
      <c r="AC17" s="24" t="s">
        <v>3</v>
      </c>
      <c r="AD17" s="6">
        <f t="shared" si="8"/>
        <v>30</v>
      </c>
      <c r="AE17" s="6" t="s">
        <v>5</v>
      </c>
      <c r="AF17" s="6">
        <f t="shared" si="9"/>
        <v>150</v>
      </c>
      <c r="AG17" s="6"/>
      <c r="AH17" s="6">
        <f t="shared" si="10"/>
        <v>0</v>
      </c>
      <c r="AI17" s="6"/>
      <c r="AJ17" s="9"/>
      <c r="AK17" s="25">
        <f t="shared" si="11"/>
        <v>1065.5</v>
      </c>
      <c r="AL17" s="6"/>
    </row>
    <row r="18" spans="1:38" ht="17.25" customHeight="1">
      <c r="A18" s="6">
        <v>15</v>
      </c>
      <c r="B18" s="15" t="s">
        <v>76</v>
      </c>
      <c r="C18" s="15" t="s">
        <v>140</v>
      </c>
      <c r="D18" s="22" t="s">
        <v>77</v>
      </c>
      <c r="E18" s="22" t="s">
        <v>78</v>
      </c>
      <c r="F18" s="23" t="s">
        <v>5</v>
      </c>
      <c r="G18" s="5">
        <v>8.98</v>
      </c>
      <c r="H18" s="5">
        <f t="shared" si="0"/>
        <v>987.8000000000001</v>
      </c>
      <c r="I18" s="23" t="s">
        <v>5</v>
      </c>
      <c r="J18" s="23" t="s">
        <v>5</v>
      </c>
      <c r="K18" s="24" t="s">
        <v>5</v>
      </c>
      <c r="L18" s="24" t="s">
        <v>5</v>
      </c>
      <c r="M18" s="7" t="str">
        <f t="shared" si="1"/>
        <v>ΟΚ</v>
      </c>
      <c r="N18" s="7"/>
      <c r="O18" s="7"/>
      <c r="P18" s="7"/>
      <c r="Q18" s="5"/>
      <c r="R18" s="6">
        <f t="shared" si="2"/>
        <v>0</v>
      </c>
      <c r="S18" s="5"/>
      <c r="T18" s="5">
        <f t="shared" si="3"/>
        <v>0</v>
      </c>
      <c r="U18" s="6"/>
      <c r="V18" s="6">
        <f t="shared" si="4"/>
        <v>0</v>
      </c>
      <c r="W18" s="6"/>
      <c r="X18" s="6">
        <f t="shared" si="5"/>
        <v>0</v>
      </c>
      <c r="Y18" s="6"/>
      <c r="Z18" s="6">
        <f t="shared" si="6"/>
        <v>0</v>
      </c>
      <c r="AA18" s="6"/>
      <c r="AB18" s="6">
        <f t="shared" si="7"/>
        <v>0</v>
      </c>
      <c r="AC18" s="6" t="s">
        <v>2</v>
      </c>
      <c r="AD18" s="6">
        <f t="shared" si="8"/>
        <v>70</v>
      </c>
      <c r="AE18" s="6"/>
      <c r="AF18" s="6">
        <f t="shared" si="9"/>
        <v>0</v>
      </c>
      <c r="AG18" s="6"/>
      <c r="AH18" s="6">
        <f t="shared" si="10"/>
        <v>0</v>
      </c>
      <c r="AI18" s="6"/>
      <c r="AJ18" s="9"/>
      <c r="AK18" s="25">
        <f t="shared" si="11"/>
        <v>1057.8000000000002</v>
      </c>
      <c r="AL18" s="6"/>
    </row>
    <row r="19" spans="1:38" ht="17.25" customHeight="1">
      <c r="A19" s="24">
        <v>16</v>
      </c>
      <c r="B19" s="15" t="s">
        <v>111</v>
      </c>
      <c r="C19" s="15" t="s">
        <v>159</v>
      </c>
      <c r="D19" s="22" t="s">
        <v>109</v>
      </c>
      <c r="E19" s="22" t="s">
        <v>37</v>
      </c>
      <c r="F19" s="23" t="s">
        <v>5</v>
      </c>
      <c r="G19" s="5">
        <v>7.4</v>
      </c>
      <c r="H19" s="5">
        <f t="shared" si="0"/>
        <v>814</v>
      </c>
      <c r="I19" s="23" t="s">
        <v>5</v>
      </c>
      <c r="J19" s="23" t="s">
        <v>5</v>
      </c>
      <c r="K19" s="24" t="s">
        <v>5</v>
      </c>
      <c r="L19" s="24" t="s">
        <v>5</v>
      </c>
      <c r="M19" s="7" t="str">
        <f t="shared" si="1"/>
        <v>ΟΚ</v>
      </c>
      <c r="N19" s="7"/>
      <c r="O19" s="7"/>
      <c r="P19" s="7"/>
      <c r="Q19" s="5"/>
      <c r="R19" s="6">
        <f t="shared" si="2"/>
        <v>0</v>
      </c>
      <c r="S19" s="5"/>
      <c r="T19" s="5">
        <f t="shared" si="3"/>
        <v>0</v>
      </c>
      <c r="U19" s="6"/>
      <c r="V19" s="6">
        <f t="shared" si="4"/>
        <v>0</v>
      </c>
      <c r="W19" s="6"/>
      <c r="X19" s="6">
        <f t="shared" si="5"/>
        <v>0</v>
      </c>
      <c r="Y19" s="6"/>
      <c r="Z19" s="6">
        <f t="shared" si="6"/>
        <v>0</v>
      </c>
      <c r="AA19" s="6"/>
      <c r="AB19" s="6">
        <f t="shared" si="7"/>
        <v>0</v>
      </c>
      <c r="AC19" s="24" t="s">
        <v>3</v>
      </c>
      <c r="AD19" s="6">
        <f t="shared" si="8"/>
        <v>30</v>
      </c>
      <c r="AE19" s="6"/>
      <c r="AF19" s="6">
        <f t="shared" si="9"/>
        <v>0</v>
      </c>
      <c r="AG19" s="6">
        <v>12</v>
      </c>
      <c r="AH19" s="6">
        <f t="shared" si="10"/>
        <v>204</v>
      </c>
      <c r="AI19" s="6"/>
      <c r="AJ19" s="9"/>
      <c r="AK19" s="25">
        <f t="shared" si="11"/>
        <v>1048</v>
      </c>
      <c r="AL19" s="6"/>
    </row>
    <row r="20" spans="1:38" ht="17.25" customHeight="1">
      <c r="A20" s="6">
        <v>17</v>
      </c>
      <c r="B20" s="15" t="s">
        <v>47</v>
      </c>
      <c r="C20" s="15" t="s">
        <v>126</v>
      </c>
      <c r="D20" s="22" t="s">
        <v>48</v>
      </c>
      <c r="E20" s="22" t="s">
        <v>37</v>
      </c>
      <c r="F20" s="23" t="s">
        <v>5</v>
      </c>
      <c r="G20" s="5">
        <v>9.18</v>
      </c>
      <c r="H20" s="5">
        <f t="shared" si="0"/>
        <v>1009.8</v>
      </c>
      <c r="I20" s="23" t="s">
        <v>5</v>
      </c>
      <c r="J20" s="23" t="s">
        <v>5</v>
      </c>
      <c r="K20" s="24" t="s">
        <v>5</v>
      </c>
      <c r="L20" s="24" t="s">
        <v>5</v>
      </c>
      <c r="M20" s="7" t="str">
        <f t="shared" si="1"/>
        <v>ΟΚ</v>
      </c>
      <c r="N20" s="7"/>
      <c r="O20" s="7"/>
      <c r="P20" s="7"/>
      <c r="Q20" s="5"/>
      <c r="R20" s="6">
        <f t="shared" si="2"/>
        <v>0</v>
      </c>
      <c r="S20" s="5"/>
      <c r="T20" s="5">
        <f t="shared" si="3"/>
        <v>0</v>
      </c>
      <c r="U20" s="6"/>
      <c r="V20" s="6">
        <f t="shared" si="4"/>
        <v>0</v>
      </c>
      <c r="W20" s="6"/>
      <c r="X20" s="6">
        <f t="shared" si="5"/>
        <v>0</v>
      </c>
      <c r="Y20" s="6"/>
      <c r="Z20" s="6">
        <f t="shared" si="6"/>
        <v>0</v>
      </c>
      <c r="AA20" s="6"/>
      <c r="AB20" s="6">
        <f t="shared" si="7"/>
        <v>0</v>
      </c>
      <c r="AC20" s="24" t="s">
        <v>3</v>
      </c>
      <c r="AD20" s="6">
        <f t="shared" si="8"/>
        <v>30</v>
      </c>
      <c r="AE20" s="6"/>
      <c r="AF20" s="6">
        <f t="shared" si="9"/>
        <v>0</v>
      </c>
      <c r="AG20" s="6"/>
      <c r="AH20" s="6">
        <f t="shared" si="10"/>
        <v>0</v>
      </c>
      <c r="AI20" s="6"/>
      <c r="AJ20" s="9"/>
      <c r="AK20" s="25">
        <f t="shared" si="11"/>
        <v>1039.8</v>
      </c>
      <c r="AL20" s="6"/>
    </row>
    <row r="21" spans="1:38" ht="17.25" customHeight="1">
      <c r="A21" s="6">
        <v>18</v>
      </c>
      <c r="B21" s="15" t="s">
        <v>91</v>
      </c>
      <c r="C21" s="15" t="s">
        <v>150</v>
      </c>
      <c r="D21" s="22" t="s">
        <v>92</v>
      </c>
      <c r="E21" s="22" t="s">
        <v>37</v>
      </c>
      <c r="F21" s="23" t="s">
        <v>5</v>
      </c>
      <c r="G21" s="5">
        <v>8.94</v>
      </c>
      <c r="H21" s="5">
        <f t="shared" si="0"/>
        <v>983.4</v>
      </c>
      <c r="I21" s="23" t="s">
        <v>5</v>
      </c>
      <c r="J21" s="23" t="s">
        <v>5</v>
      </c>
      <c r="K21" s="24" t="s">
        <v>5</v>
      </c>
      <c r="L21" s="24" t="s">
        <v>5</v>
      </c>
      <c r="M21" s="7" t="str">
        <f t="shared" si="1"/>
        <v>ΟΚ</v>
      </c>
      <c r="N21" s="7"/>
      <c r="O21" s="7"/>
      <c r="P21" s="7"/>
      <c r="Q21" s="5"/>
      <c r="R21" s="6">
        <f t="shared" si="2"/>
        <v>0</v>
      </c>
      <c r="S21" s="5"/>
      <c r="T21" s="5">
        <f t="shared" si="3"/>
        <v>0</v>
      </c>
      <c r="U21" s="6"/>
      <c r="V21" s="6">
        <f t="shared" si="4"/>
        <v>0</v>
      </c>
      <c r="W21" s="6"/>
      <c r="X21" s="6">
        <f t="shared" si="5"/>
        <v>0</v>
      </c>
      <c r="Y21" s="6"/>
      <c r="Z21" s="6">
        <f t="shared" si="6"/>
        <v>0</v>
      </c>
      <c r="AA21" s="6"/>
      <c r="AB21" s="6">
        <f t="shared" si="7"/>
        <v>0</v>
      </c>
      <c r="AC21" s="24" t="s">
        <v>3</v>
      </c>
      <c r="AD21" s="6">
        <f t="shared" si="8"/>
        <v>30</v>
      </c>
      <c r="AE21" s="6"/>
      <c r="AF21" s="6">
        <f t="shared" si="9"/>
        <v>0</v>
      </c>
      <c r="AG21" s="6"/>
      <c r="AH21" s="6">
        <f t="shared" si="10"/>
        <v>0</v>
      </c>
      <c r="AI21" s="6"/>
      <c r="AJ21" s="9"/>
      <c r="AK21" s="25">
        <f t="shared" si="11"/>
        <v>1013.4</v>
      </c>
      <c r="AL21" s="6"/>
    </row>
    <row r="22" spans="1:38" ht="17.25" customHeight="1">
      <c r="A22" s="24">
        <v>19</v>
      </c>
      <c r="B22" s="15" t="s">
        <v>56</v>
      </c>
      <c r="C22" s="15" t="s">
        <v>130</v>
      </c>
      <c r="D22" s="22" t="s">
        <v>57</v>
      </c>
      <c r="E22" s="22" t="s">
        <v>58</v>
      </c>
      <c r="F22" s="23" t="s">
        <v>5</v>
      </c>
      <c r="G22" s="5">
        <v>6.88</v>
      </c>
      <c r="H22" s="5">
        <f t="shared" si="0"/>
        <v>756.8</v>
      </c>
      <c r="I22" s="23" t="s">
        <v>5</v>
      </c>
      <c r="J22" s="23" t="s">
        <v>5</v>
      </c>
      <c r="K22" s="24" t="s">
        <v>5</v>
      </c>
      <c r="L22" s="24" t="s">
        <v>5</v>
      </c>
      <c r="M22" s="7" t="str">
        <f t="shared" si="1"/>
        <v>ΟΚ</v>
      </c>
      <c r="N22" s="7"/>
      <c r="O22" s="7"/>
      <c r="P22" s="7"/>
      <c r="Q22" s="5"/>
      <c r="R22" s="6">
        <f t="shared" si="2"/>
        <v>0</v>
      </c>
      <c r="S22" s="5"/>
      <c r="T22" s="5">
        <f t="shared" si="3"/>
        <v>0</v>
      </c>
      <c r="U22" s="6"/>
      <c r="V22" s="6">
        <f t="shared" si="4"/>
        <v>0</v>
      </c>
      <c r="W22" s="6"/>
      <c r="X22" s="6">
        <f t="shared" si="5"/>
        <v>0</v>
      </c>
      <c r="Y22" s="6"/>
      <c r="Z22" s="6">
        <f t="shared" si="6"/>
        <v>0</v>
      </c>
      <c r="AA22" s="6"/>
      <c r="AB22" s="6">
        <f t="shared" si="7"/>
        <v>0</v>
      </c>
      <c r="AC22" s="24" t="s">
        <v>3</v>
      </c>
      <c r="AD22" s="6">
        <f t="shared" si="8"/>
        <v>30</v>
      </c>
      <c r="AE22" s="6"/>
      <c r="AF22" s="6">
        <f t="shared" si="9"/>
        <v>0</v>
      </c>
      <c r="AG22" s="6">
        <v>12</v>
      </c>
      <c r="AH22" s="6">
        <f t="shared" si="10"/>
        <v>204</v>
      </c>
      <c r="AI22" s="6"/>
      <c r="AJ22" s="9"/>
      <c r="AK22" s="25">
        <f t="shared" si="11"/>
        <v>990.8</v>
      </c>
      <c r="AL22" s="6"/>
    </row>
    <row r="23" spans="1:38" ht="17.25" customHeight="1">
      <c r="A23" s="6">
        <v>20</v>
      </c>
      <c r="B23" s="15" t="s">
        <v>102</v>
      </c>
      <c r="C23" s="15" t="s">
        <v>156</v>
      </c>
      <c r="D23" s="22" t="s">
        <v>103</v>
      </c>
      <c r="E23" s="22" t="s">
        <v>104</v>
      </c>
      <c r="F23" s="23" t="s">
        <v>5</v>
      </c>
      <c r="G23" s="5">
        <v>8.66</v>
      </c>
      <c r="H23" s="5">
        <f t="shared" si="0"/>
        <v>952.6</v>
      </c>
      <c r="I23" s="23" t="s">
        <v>5</v>
      </c>
      <c r="J23" s="23" t="s">
        <v>5</v>
      </c>
      <c r="K23" s="24" t="s">
        <v>5</v>
      </c>
      <c r="L23" s="24" t="s">
        <v>5</v>
      </c>
      <c r="M23" s="7" t="str">
        <f t="shared" si="1"/>
        <v>ΟΚ</v>
      </c>
      <c r="N23" s="7"/>
      <c r="O23" s="7"/>
      <c r="P23" s="7"/>
      <c r="Q23" s="5"/>
      <c r="R23" s="6">
        <f t="shared" si="2"/>
        <v>0</v>
      </c>
      <c r="S23" s="5"/>
      <c r="T23" s="5">
        <f t="shared" si="3"/>
        <v>0</v>
      </c>
      <c r="U23" s="6"/>
      <c r="V23" s="6">
        <f t="shared" si="4"/>
        <v>0</v>
      </c>
      <c r="W23" s="6"/>
      <c r="X23" s="6">
        <f t="shared" si="5"/>
        <v>0</v>
      </c>
      <c r="Y23" s="6"/>
      <c r="Z23" s="6">
        <f t="shared" si="6"/>
        <v>0</v>
      </c>
      <c r="AA23" s="6"/>
      <c r="AB23" s="6">
        <f t="shared" si="7"/>
        <v>0</v>
      </c>
      <c r="AC23" s="24" t="s">
        <v>3</v>
      </c>
      <c r="AD23" s="6">
        <f t="shared" si="8"/>
        <v>30</v>
      </c>
      <c r="AE23" s="6"/>
      <c r="AF23" s="6">
        <f t="shared" si="9"/>
        <v>0</v>
      </c>
      <c r="AG23" s="6"/>
      <c r="AH23" s="6">
        <f t="shared" si="10"/>
        <v>0</v>
      </c>
      <c r="AI23" s="6"/>
      <c r="AJ23" s="9"/>
      <c r="AK23" s="25">
        <f t="shared" si="11"/>
        <v>982.6</v>
      </c>
      <c r="AL23" s="6"/>
    </row>
    <row r="24" spans="1:38" ht="17.25" customHeight="1">
      <c r="A24" s="6">
        <v>21</v>
      </c>
      <c r="B24" s="15" t="s">
        <v>66</v>
      </c>
      <c r="C24" s="15" t="s">
        <v>135</v>
      </c>
      <c r="D24" s="22" t="s">
        <v>67</v>
      </c>
      <c r="E24" s="22" t="s">
        <v>68</v>
      </c>
      <c r="F24" s="23" t="s">
        <v>5</v>
      </c>
      <c r="G24" s="5">
        <v>7.72</v>
      </c>
      <c r="H24" s="5">
        <f t="shared" si="0"/>
        <v>849.1999999999999</v>
      </c>
      <c r="I24" s="23" t="s">
        <v>5</v>
      </c>
      <c r="J24" s="23" t="s">
        <v>5</v>
      </c>
      <c r="K24" s="24" t="s">
        <v>5</v>
      </c>
      <c r="L24" s="24" t="s">
        <v>5</v>
      </c>
      <c r="M24" s="7" t="str">
        <f t="shared" si="1"/>
        <v>ΟΚ</v>
      </c>
      <c r="N24" s="7"/>
      <c r="O24" s="7"/>
      <c r="P24" s="7"/>
      <c r="Q24" s="5"/>
      <c r="R24" s="6">
        <f t="shared" si="2"/>
        <v>0</v>
      </c>
      <c r="S24" s="5"/>
      <c r="T24" s="5">
        <f t="shared" si="3"/>
        <v>0</v>
      </c>
      <c r="U24" s="6"/>
      <c r="V24" s="6">
        <f t="shared" si="4"/>
        <v>0</v>
      </c>
      <c r="W24" s="6"/>
      <c r="X24" s="6">
        <f t="shared" si="5"/>
        <v>0</v>
      </c>
      <c r="Y24" s="24" t="s">
        <v>3</v>
      </c>
      <c r="Z24" s="6">
        <f t="shared" si="6"/>
        <v>30</v>
      </c>
      <c r="AA24" s="6"/>
      <c r="AB24" s="6">
        <f t="shared" si="7"/>
        <v>0</v>
      </c>
      <c r="AC24" s="6" t="s">
        <v>2</v>
      </c>
      <c r="AD24" s="6">
        <f t="shared" si="8"/>
        <v>70</v>
      </c>
      <c r="AE24" s="6"/>
      <c r="AF24" s="6">
        <f t="shared" si="9"/>
        <v>0</v>
      </c>
      <c r="AG24" s="6"/>
      <c r="AH24" s="6">
        <f t="shared" si="10"/>
        <v>0</v>
      </c>
      <c r="AI24" s="6"/>
      <c r="AJ24" s="9"/>
      <c r="AK24" s="25">
        <f t="shared" si="11"/>
        <v>949.1999999999999</v>
      </c>
      <c r="AL24" s="6"/>
    </row>
    <row r="25" spans="1:38" ht="17.25" customHeight="1">
      <c r="A25" s="24">
        <v>22</v>
      </c>
      <c r="B25" s="15" t="s">
        <v>99</v>
      </c>
      <c r="C25" s="15" t="s">
        <v>154</v>
      </c>
      <c r="D25" s="22" t="s">
        <v>100</v>
      </c>
      <c r="E25" s="22" t="s">
        <v>75</v>
      </c>
      <c r="F25" s="23" t="s">
        <v>5</v>
      </c>
      <c r="G25" s="5">
        <v>8.17</v>
      </c>
      <c r="H25" s="5">
        <f t="shared" si="0"/>
        <v>898.7</v>
      </c>
      <c r="I25" s="23" t="s">
        <v>5</v>
      </c>
      <c r="J25" s="23" t="s">
        <v>5</v>
      </c>
      <c r="K25" s="24" t="s">
        <v>5</v>
      </c>
      <c r="L25" s="24" t="s">
        <v>5</v>
      </c>
      <c r="M25" s="7" t="str">
        <f t="shared" si="1"/>
        <v>ΟΚ</v>
      </c>
      <c r="N25" s="7"/>
      <c r="O25" s="7"/>
      <c r="P25" s="7"/>
      <c r="Q25" s="5"/>
      <c r="R25" s="6">
        <f t="shared" si="2"/>
        <v>0</v>
      </c>
      <c r="S25" s="5"/>
      <c r="T25" s="5">
        <f t="shared" si="3"/>
        <v>0</v>
      </c>
      <c r="U25" s="6"/>
      <c r="V25" s="6">
        <f t="shared" si="4"/>
        <v>0</v>
      </c>
      <c r="W25" s="6"/>
      <c r="X25" s="6">
        <f t="shared" si="5"/>
        <v>0</v>
      </c>
      <c r="Y25" s="6"/>
      <c r="Z25" s="6">
        <f t="shared" si="6"/>
        <v>0</v>
      </c>
      <c r="AA25" s="6"/>
      <c r="AB25" s="6">
        <f t="shared" si="7"/>
        <v>0</v>
      </c>
      <c r="AC25" s="24" t="s">
        <v>3</v>
      </c>
      <c r="AD25" s="6">
        <f t="shared" si="8"/>
        <v>30</v>
      </c>
      <c r="AE25" s="6"/>
      <c r="AF25" s="6">
        <f t="shared" si="9"/>
        <v>0</v>
      </c>
      <c r="AG25" s="6"/>
      <c r="AH25" s="6">
        <f t="shared" si="10"/>
        <v>0</v>
      </c>
      <c r="AI25" s="6"/>
      <c r="AJ25" s="9"/>
      <c r="AK25" s="25">
        <f t="shared" si="11"/>
        <v>928.7</v>
      </c>
      <c r="AL25" s="6"/>
    </row>
    <row r="26" spans="1:38" ht="17.25" customHeight="1">
      <c r="A26" s="6">
        <v>23</v>
      </c>
      <c r="B26" s="15" t="s">
        <v>105</v>
      </c>
      <c r="C26" s="15" t="s">
        <v>157</v>
      </c>
      <c r="D26" s="22" t="s">
        <v>106</v>
      </c>
      <c r="E26" s="22" t="s">
        <v>107</v>
      </c>
      <c r="F26" s="23" t="s">
        <v>5</v>
      </c>
      <c r="G26" s="5">
        <v>7.81</v>
      </c>
      <c r="H26" s="5">
        <f t="shared" si="0"/>
        <v>859.0999999999999</v>
      </c>
      <c r="I26" s="23" t="s">
        <v>5</v>
      </c>
      <c r="J26" s="23" t="s">
        <v>5</v>
      </c>
      <c r="K26" s="24" t="s">
        <v>5</v>
      </c>
      <c r="L26" s="24" t="s">
        <v>5</v>
      </c>
      <c r="M26" s="7" t="str">
        <f t="shared" si="1"/>
        <v>ΟΚ</v>
      </c>
      <c r="N26" s="7"/>
      <c r="O26" s="7"/>
      <c r="P26" s="7"/>
      <c r="Q26" s="5"/>
      <c r="R26" s="6">
        <f t="shared" si="2"/>
        <v>0</v>
      </c>
      <c r="S26" s="5"/>
      <c r="T26" s="5">
        <f t="shared" si="3"/>
        <v>0</v>
      </c>
      <c r="U26" s="6"/>
      <c r="V26" s="6">
        <f t="shared" si="4"/>
        <v>0</v>
      </c>
      <c r="W26" s="6"/>
      <c r="X26" s="6">
        <f t="shared" si="5"/>
        <v>0</v>
      </c>
      <c r="Y26" s="6"/>
      <c r="Z26" s="6">
        <f t="shared" si="6"/>
        <v>0</v>
      </c>
      <c r="AA26" s="6"/>
      <c r="AB26" s="6">
        <f t="shared" si="7"/>
        <v>0</v>
      </c>
      <c r="AC26" s="24" t="s">
        <v>3</v>
      </c>
      <c r="AD26" s="6">
        <f t="shared" si="8"/>
        <v>30</v>
      </c>
      <c r="AE26" s="6"/>
      <c r="AF26" s="6">
        <f t="shared" si="9"/>
        <v>0</v>
      </c>
      <c r="AG26" s="6"/>
      <c r="AH26" s="6">
        <f t="shared" si="10"/>
        <v>0</v>
      </c>
      <c r="AI26" s="6"/>
      <c r="AJ26" s="9"/>
      <c r="AK26" s="25">
        <f t="shared" si="11"/>
        <v>889.0999999999999</v>
      </c>
      <c r="AL26" s="6"/>
    </row>
    <row r="27" spans="1:38" ht="17.25" customHeight="1">
      <c r="A27" s="6">
        <v>24</v>
      </c>
      <c r="B27" s="15" t="s">
        <v>44</v>
      </c>
      <c r="C27" s="15" t="s">
        <v>125</v>
      </c>
      <c r="D27" s="22" t="s">
        <v>45</v>
      </c>
      <c r="E27" s="22" t="s">
        <v>46</v>
      </c>
      <c r="F27" s="23" t="s">
        <v>5</v>
      </c>
      <c r="G27" s="5">
        <v>6.51</v>
      </c>
      <c r="H27" s="5">
        <f t="shared" si="0"/>
        <v>716.1</v>
      </c>
      <c r="I27" s="23" t="s">
        <v>5</v>
      </c>
      <c r="J27" s="23" t="s">
        <v>5</v>
      </c>
      <c r="K27" s="24" t="s">
        <v>5</v>
      </c>
      <c r="L27" s="24" t="s">
        <v>5</v>
      </c>
      <c r="M27" s="7" t="str">
        <f t="shared" si="1"/>
        <v>ΟΚ</v>
      </c>
      <c r="N27" s="7"/>
      <c r="O27" s="7"/>
      <c r="P27" s="7"/>
      <c r="Q27" s="5"/>
      <c r="R27" s="6">
        <f t="shared" si="2"/>
        <v>0</v>
      </c>
      <c r="S27" s="5"/>
      <c r="T27" s="5">
        <f t="shared" si="3"/>
        <v>0</v>
      </c>
      <c r="U27" s="6"/>
      <c r="V27" s="6">
        <f t="shared" si="4"/>
        <v>0</v>
      </c>
      <c r="W27" s="6"/>
      <c r="X27" s="6">
        <f t="shared" si="5"/>
        <v>0</v>
      </c>
      <c r="Y27" s="6"/>
      <c r="Z27" s="6">
        <f t="shared" si="6"/>
        <v>0</v>
      </c>
      <c r="AA27" s="6"/>
      <c r="AB27" s="6">
        <f t="shared" si="7"/>
        <v>0</v>
      </c>
      <c r="AC27" s="6" t="s">
        <v>2</v>
      </c>
      <c r="AD27" s="6">
        <f t="shared" si="8"/>
        <v>70</v>
      </c>
      <c r="AE27" s="6"/>
      <c r="AF27" s="6">
        <f t="shared" si="9"/>
        <v>0</v>
      </c>
      <c r="AG27" s="6">
        <v>6</v>
      </c>
      <c r="AH27" s="6">
        <f t="shared" si="10"/>
        <v>102</v>
      </c>
      <c r="AI27" s="6"/>
      <c r="AJ27" s="9"/>
      <c r="AK27" s="25">
        <f t="shared" si="11"/>
        <v>888.1</v>
      </c>
      <c r="AL27" s="6"/>
    </row>
    <row r="28" spans="1:38" ht="17.25" customHeight="1">
      <c r="A28" s="24">
        <v>25</v>
      </c>
      <c r="B28" s="15" t="s">
        <v>49</v>
      </c>
      <c r="C28" s="15" t="s">
        <v>127</v>
      </c>
      <c r="D28" s="22" t="s">
        <v>50</v>
      </c>
      <c r="E28" s="22" t="s">
        <v>51</v>
      </c>
      <c r="F28" s="23" t="s">
        <v>5</v>
      </c>
      <c r="G28" s="5">
        <v>7.5</v>
      </c>
      <c r="H28" s="5">
        <f t="shared" si="0"/>
        <v>825</v>
      </c>
      <c r="I28" s="23" t="s">
        <v>5</v>
      </c>
      <c r="J28" s="23" t="s">
        <v>5</v>
      </c>
      <c r="K28" s="24" t="s">
        <v>5</v>
      </c>
      <c r="L28" s="24" t="s">
        <v>5</v>
      </c>
      <c r="M28" s="7" t="str">
        <f t="shared" si="1"/>
        <v>ΟΚ</v>
      </c>
      <c r="N28" s="7"/>
      <c r="O28" s="7"/>
      <c r="P28" s="7"/>
      <c r="Q28" s="5"/>
      <c r="R28" s="6">
        <f t="shared" si="2"/>
        <v>0</v>
      </c>
      <c r="S28" s="5"/>
      <c r="T28" s="5">
        <f t="shared" si="3"/>
        <v>0</v>
      </c>
      <c r="U28" s="6"/>
      <c r="V28" s="6">
        <f t="shared" si="4"/>
        <v>0</v>
      </c>
      <c r="W28" s="6"/>
      <c r="X28" s="6">
        <f t="shared" si="5"/>
        <v>0</v>
      </c>
      <c r="Y28" s="6"/>
      <c r="Z28" s="6">
        <f t="shared" si="6"/>
        <v>0</v>
      </c>
      <c r="AA28" s="6"/>
      <c r="AB28" s="6">
        <f t="shared" si="7"/>
        <v>0</v>
      </c>
      <c r="AC28" s="6" t="s">
        <v>6</v>
      </c>
      <c r="AD28" s="6">
        <f t="shared" si="8"/>
        <v>50</v>
      </c>
      <c r="AE28" s="6"/>
      <c r="AF28" s="6">
        <f t="shared" si="9"/>
        <v>0</v>
      </c>
      <c r="AG28" s="6"/>
      <c r="AH28" s="6">
        <f t="shared" si="10"/>
        <v>0</v>
      </c>
      <c r="AI28" s="6"/>
      <c r="AJ28" s="9"/>
      <c r="AK28" s="25">
        <f t="shared" si="11"/>
        <v>875</v>
      </c>
      <c r="AL28" s="6"/>
    </row>
    <row r="29" spans="1:38" ht="17.25" customHeight="1">
      <c r="A29" s="6">
        <v>26</v>
      </c>
      <c r="B29" s="15" t="s">
        <v>81</v>
      </c>
      <c r="C29" s="15" t="s">
        <v>142</v>
      </c>
      <c r="D29" s="22" t="s">
        <v>82</v>
      </c>
      <c r="E29" s="22" t="s">
        <v>83</v>
      </c>
      <c r="F29" s="23" t="s">
        <v>5</v>
      </c>
      <c r="G29" s="5">
        <v>7.68</v>
      </c>
      <c r="H29" s="5">
        <f t="shared" si="0"/>
        <v>844.8</v>
      </c>
      <c r="I29" s="23" t="s">
        <v>5</v>
      </c>
      <c r="J29" s="23" t="s">
        <v>5</v>
      </c>
      <c r="K29" s="24" t="s">
        <v>5</v>
      </c>
      <c r="L29" s="24" t="s">
        <v>5</v>
      </c>
      <c r="M29" s="7" t="str">
        <f t="shared" si="1"/>
        <v>ΟΚ</v>
      </c>
      <c r="N29" s="7"/>
      <c r="O29" s="7" t="s">
        <v>5</v>
      </c>
      <c r="P29" s="7"/>
      <c r="Q29" s="5"/>
      <c r="R29" s="6">
        <f t="shared" si="2"/>
        <v>0</v>
      </c>
      <c r="S29" s="5"/>
      <c r="T29" s="5">
        <f t="shared" si="3"/>
        <v>0</v>
      </c>
      <c r="U29" s="6"/>
      <c r="V29" s="6">
        <f t="shared" si="4"/>
        <v>0</v>
      </c>
      <c r="W29" s="6"/>
      <c r="X29" s="6">
        <f t="shared" si="5"/>
        <v>0</v>
      </c>
      <c r="Y29" s="6"/>
      <c r="Z29" s="6">
        <f t="shared" si="6"/>
        <v>0</v>
      </c>
      <c r="AA29" s="6"/>
      <c r="AB29" s="6">
        <f t="shared" si="7"/>
        <v>0</v>
      </c>
      <c r="AC29" s="24" t="s">
        <v>3</v>
      </c>
      <c r="AD29" s="6">
        <f t="shared" si="8"/>
        <v>30</v>
      </c>
      <c r="AE29" s="6"/>
      <c r="AF29" s="6">
        <f t="shared" si="9"/>
        <v>0</v>
      </c>
      <c r="AG29" s="6"/>
      <c r="AH29" s="6">
        <f t="shared" si="10"/>
        <v>0</v>
      </c>
      <c r="AI29" s="6"/>
      <c r="AJ29" s="9"/>
      <c r="AK29" s="25">
        <f t="shared" si="11"/>
        <v>874.8</v>
      </c>
      <c r="AL29" s="6"/>
    </row>
    <row r="30" spans="1:38" ht="17.25" customHeight="1">
      <c r="A30" s="6">
        <v>27</v>
      </c>
      <c r="B30" s="15" t="s">
        <v>73</v>
      </c>
      <c r="C30" s="15" t="s">
        <v>139</v>
      </c>
      <c r="D30" s="22" t="s">
        <v>74</v>
      </c>
      <c r="E30" s="22" t="s">
        <v>75</v>
      </c>
      <c r="F30" s="23" t="s">
        <v>5</v>
      </c>
      <c r="G30" s="5">
        <v>6.89</v>
      </c>
      <c r="H30" s="5">
        <f t="shared" si="0"/>
        <v>757.9</v>
      </c>
      <c r="I30" s="23" t="s">
        <v>5</v>
      </c>
      <c r="J30" s="23" t="s">
        <v>5</v>
      </c>
      <c r="K30" s="24" t="s">
        <v>5</v>
      </c>
      <c r="L30" s="24" t="s">
        <v>5</v>
      </c>
      <c r="M30" s="7" t="str">
        <f t="shared" si="1"/>
        <v>ΟΚ</v>
      </c>
      <c r="N30" s="7"/>
      <c r="O30" s="7"/>
      <c r="P30" s="7"/>
      <c r="Q30" s="5"/>
      <c r="R30" s="6">
        <f t="shared" si="2"/>
        <v>0</v>
      </c>
      <c r="S30" s="5"/>
      <c r="T30" s="5">
        <f t="shared" si="3"/>
        <v>0</v>
      </c>
      <c r="U30" s="6"/>
      <c r="V30" s="6">
        <f t="shared" si="4"/>
        <v>0</v>
      </c>
      <c r="W30" s="6"/>
      <c r="X30" s="6">
        <f t="shared" si="5"/>
        <v>0</v>
      </c>
      <c r="Y30" s="6"/>
      <c r="Z30" s="6">
        <f t="shared" si="6"/>
        <v>0</v>
      </c>
      <c r="AA30" s="6"/>
      <c r="AB30" s="6">
        <f t="shared" si="7"/>
        <v>0</v>
      </c>
      <c r="AC30" s="24" t="s">
        <v>3</v>
      </c>
      <c r="AD30" s="6">
        <f t="shared" si="8"/>
        <v>30</v>
      </c>
      <c r="AE30" s="6"/>
      <c r="AF30" s="6">
        <f t="shared" si="9"/>
        <v>0</v>
      </c>
      <c r="AG30" s="6"/>
      <c r="AH30" s="6">
        <f t="shared" si="10"/>
        <v>0</v>
      </c>
      <c r="AI30" s="6"/>
      <c r="AJ30" s="9"/>
      <c r="AK30" s="25">
        <f t="shared" si="11"/>
        <v>787.9</v>
      </c>
      <c r="AL30" s="6"/>
    </row>
  </sheetData>
  <sheetProtection password="EB34" sheet="1" objects="1" scenarios="1"/>
  <mergeCells count="4">
    <mergeCell ref="A1:E1"/>
    <mergeCell ref="A2:E2"/>
    <mergeCell ref="F2:L2"/>
    <mergeCell ref="Q2:AJ2"/>
  </mergeCells>
  <dataValidations count="6">
    <dataValidation type="list" allowBlank="1" showInputMessage="1" showErrorMessage="1" sqref="AC9 AC30 AC20">
      <formula1>$AR$5:$AR$6</formula1>
    </dataValidation>
    <dataValidation type="decimal" allowBlank="1" showInputMessage="1" showErrorMessage="1" sqref="G4:G30">
      <formula1>5</formula1>
      <formula2>10</formula2>
    </dataValidation>
    <dataValidation type="whole" allowBlank="1" showInputMessage="1" showErrorMessage="1" errorTitle="ΠΡΟΣΟΧΗ!" error="ΑΠΟ 1 ΕΩΣ 24 ΜΗΝΕΣ" sqref="AG4:AG30">
      <formula1>1</formula1>
      <formula2>24</formula2>
    </dataValidation>
    <dataValidation type="list" allowBlank="1" showInputMessage="1" showErrorMessage="1" sqref="I4:L30 AE4:AE30 N4:Q30 S4:S30 F4:F30 W4:W30 U4:U30">
      <formula1>$AU$5:$AU$5</formula1>
    </dataValidation>
    <dataValidation type="whole" allowBlank="1" showInputMessage="1" showErrorMessage="1" errorTitle="ΠΡΟΣΟΧΗ!" error="ΑΠΟ 1 ΕΩΣ 84 ΜΗΝΕΣ" sqref="AI4:AI30">
      <formula1>1</formula1>
      <formula2>84</formula2>
    </dataValidation>
    <dataValidation type="list" allowBlank="1" showInputMessage="1" showErrorMessage="1" sqref="AC21:AC29 AC10:AC19 Y4:Y30 AC4:AC8 AA4:AA30">
      <formula1>$AV$5:$AV$33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6"/>
  <sheetViews>
    <sheetView workbookViewId="0" topLeftCell="A1">
      <selection activeCell="I30" sqref="I30"/>
    </sheetView>
  </sheetViews>
  <sheetFormatPr defaultColWidth="9.140625" defaultRowHeight="15"/>
  <cols>
    <col min="1" max="1" width="4.8515625" style="1" customWidth="1"/>
    <col min="2" max="3" width="15.421875" style="1" customWidth="1"/>
    <col min="4" max="4" width="25.140625" style="1" customWidth="1"/>
    <col min="5" max="5" width="25.28125" style="1" customWidth="1"/>
    <col min="6" max="7" width="9.7109375" style="1" customWidth="1"/>
    <col min="8" max="8" width="7.28125" style="1" customWidth="1"/>
    <col min="9" max="9" width="15.7109375" style="1" customWidth="1"/>
    <col min="10" max="10" width="11.7109375" style="1" customWidth="1"/>
    <col min="11" max="11" width="11.140625" style="1" customWidth="1"/>
    <col min="12" max="12" width="10.8515625" style="1" customWidth="1"/>
    <col min="13" max="13" width="15.00390625" style="1" customWidth="1"/>
    <col min="14" max="14" width="14.00390625" style="1" customWidth="1"/>
    <col min="15" max="16" width="11.8515625" style="1" customWidth="1"/>
    <col min="17" max="17" width="16.28125" style="1" customWidth="1"/>
    <col min="18" max="18" width="7.28125" style="1" customWidth="1"/>
    <col min="19" max="19" width="16.140625" style="1" customWidth="1"/>
    <col min="20" max="20" width="7.28125" style="1" customWidth="1"/>
    <col min="21" max="21" width="13.8515625" style="1" customWidth="1"/>
    <col min="22" max="22" width="7.28125" style="1" customWidth="1"/>
    <col min="23" max="23" width="15.28125" style="1" customWidth="1"/>
    <col min="24" max="24" width="7.28125" style="1" customWidth="1"/>
    <col min="25" max="25" width="11.7109375" style="1" customWidth="1"/>
    <col min="26" max="26" width="7.28125" style="1" customWidth="1"/>
    <col min="27" max="27" width="11.421875" style="1" customWidth="1"/>
    <col min="28" max="28" width="7.28125" style="1" customWidth="1"/>
    <col min="29" max="29" width="11.421875" style="1" customWidth="1"/>
    <col min="30" max="30" width="7.28125" style="1" customWidth="1"/>
    <col min="31" max="31" width="14.28125" style="1" customWidth="1"/>
    <col min="32" max="32" width="7.28125" style="1" customWidth="1"/>
    <col min="33" max="33" width="17.57421875" style="1" customWidth="1"/>
    <col min="34" max="34" width="7.28125" style="1" customWidth="1"/>
    <col min="35" max="35" width="15.8515625" style="1" hidden="1" customWidth="1"/>
    <col min="36" max="36" width="7.8515625" style="1" hidden="1" customWidth="1"/>
    <col min="37" max="37" width="18.8515625" style="1" bestFit="1" customWidth="1"/>
    <col min="38" max="45" width="9.140625" style="1" customWidth="1"/>
    <col min="46" max="47" width="9.140625" style="1" hidden="1" customWidth="1"/>
    <col min="48" max="16384" width="9.140625" style="1" customWidth="1"/>
  </cols>
  <sheetData>
    <row r="1" spans="1:37" ht="60" customHeight="1">
      <c r="A1" s="40" t="s">
        <v>174</v>
      </c>
      <c r="B1" s="41"/>
      <c r="C1" s="41"/>
      <c r="D1" s="41"/>
      <c r="E1" s="41"/>
      <c r="F1" s="5"/>
      <c r="G1" s="5"/>
      <c r="H1" s="5"/>
      <c r="I1" s="5"/>
      <c r="J1" s="5"/>
      <c r="K1" s="6"/>
      <c r="L1" s="6"/>
      <c r="M1" s="7"/>
      <c r="N1" s="7"/>
      <c r="O1" s="8"/>
      <c r="P1" s="8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2" customFormat="1" ht="15.75">
      <c r="A2" s="44" t="s">
        <v>7</v>
      </c>
      <c r="B2" s="45"/>
      <c r="C2" s="45"/>
      <c r="D2" s="45"/>
      <c r="E2" s="45"/>
      <c r="F2" s="42" t="s">
        <v>0</v>
      </c>
      <c r="G2" s="42"/>
      <c r="H2" s="42"/>
      <c r="I2" s="42"/>
      <c r="J2" s="42"/>
      <c r="K2" s="43"/>
      <c r="L2" s="43"/>
      <c r="M2" s="26"/>
      <c r="N2" s="26"/>
      <c r="O2" s="26"/>
      <c r="P2" s="34"/>
      <c r="Q2" s="43" t="s">
        <v>30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28"/>
    </row>
    <row r="3" spans="1:37" s="3" customFormat="1" ht="94.5" customHeight="1">
      <c r="A3" s="15" t="s">
        <v>1</v>
      </c>
      <c r="B3" s="15" t="s">
        <v>31</v>
      </c>
      <c r="C3" s="16" t="s">
        <v>116</v>
      </c>
      <c r="D3" s="16" t="s">
        <v>8</v>
      </c>
      <c r="E3" s="15" t="s">
        <v>9</v>
      </c>
      <c r="F3" s="15" t="s">
        <v>15</v>
      </c>
      <c r="G3" s="17" t="s">
        <v>11</v>
      </c>
      <c r="H3" s="17" t="s">
        <v>4</v>
      </c>
      <c r="I3" s="17" t="s">
        <v>16</v>
      </c>
      <c r="J3" s="17" t="s">
        <v>17</v>
      </c>
      <c r="K3" s="15" t="s">
        <v>18</v>
      </c>
      <c r="L3" s="15" t="s">
        <v>19</v>
      </c>
      <c r="M3" s="18"/>
      <c r="N3" s="19" t="s">
        <v>12</v>
      </c>
      <c r="O3" s="20" t="s">
        <v>117</v>
      </c>
      <c r="P3" s="20" t="s">
        <v>14</v>
      </c>
      <c r="Q3" s="17" t="s">
        <v>20</v>
      </c>
      <c r="R3" s="15" t="s">
        <v>4</v>
      </c>
      <c r="S3" s="17" t="s">
        <v>21</v>
      </c>
      <c r="T3" s="17" t="s">
        <v>4</v>
      </c>
      <c r="U3" s="15" t="s">
        <v>22</v>
      </c>
      <c r="V3" s="15" t="s">
        <v>4</v>
      </c>
      <c r="W3" s="15" t="s">
        <v>23</v>
      </c>
      <c r="X3" s="15" t="s">
        <v>4</v>
      </c>
      <c r="Y3" s="15" t="s">
        <v>24</v>
      </c>
      <c r="Z3" s="15" t="s">
        <v>4</v>
      </c>
      <c r="AA3" s="15" t="s">
        <v>25</v>
      </c>
      <c r="AB3" s="15" t="s">
        <v>4</v>
      </c>
      <c r="AC3" s="15" t="s">
        <v>26</v>
      </c>
      <c r="AD3" s="16" t="s">
        <v>4</v>
      </c>
      <c r="AE3" s="15" t="s">
        <v>27</v>
      </c>
      <c r="AF3" s="15" t="s">
        <v>4</v>
      </c>
      <c r="AG3" s="15" t="s">
        <v>28</v>
      </c>
      <c r="AH3" s="15" t="s">
        <v>4</v>
      </c>
      <c r="AI3" s="15"/>
      <c r="AJ3" s="15"/>
      <c r="AK3" s="21" t="s">
        <v>10</v>
      </c>
    </row>
    <row r="4" spans="1:37" ht="17.25" customHeight="1">
      <c r="A4" s="6">
        <v>1</v>
      </c>
      <c r="B4" s="15" t="s">
        <v>60</v>
      </c>
      <c r="C4" s="15" t="s">
        <v>132</v>
      </c>
      <c r="D4" s="22" t="s">
        <v>61</v>
      </c>
      <c r="E4" s="22" t="s">
        <v>62</v>
      </c>
      <c r="F4" s="23" t="s">
        <v>5</v>
      </c>
      <c r="G4" s="5">
        <v>7.91</v>
      </c>
      <c r="H4" s="5">
        <f aca="true" t="shared" si="0" ref="H4:H6">G4*110</f>
        <v>870.1</v>
      </c>
      <c r="I4" s="23" t="s">
        <v>5</v>
      </c>
      <c r="J4" s="23" t="s">
        <v>5</v>
      </c>
      <c r="K4" s="24" t="s">
        <v>5</v>
      </c>
      <c r="L4" s="24" t="s">
        <v>5</v>
      </c>
      <c r="M4" s="7" t="str">
        <f aca="true" t="shared" si="1" ref="M4:M6">IF(AND(F4="ΝΑΙ",IF(I4="ΝΑΙ",K4="ΝΑΙ",)*AND(L4="ΝΑΙ",J4="ΝΑΙ")),"ΟΚ","ΑΠΟΡΡΙΠΤΕΤΑΙ")</f>
        <v>ΟΚ</v>
      </c>
      <c r="N4" s="7"/>
      <c r="O4" s="7" t="s">
        <v>5</v>
      </c>
      <c r="P4" s="7"/>
      <c r="Q4" s="5"/>
      <c r="R4" s="6">
        <f aca="true" t="shared" si="2" ref="R4:R6">IF(Q4="ΝΑΙ",120,0)</f>
        <v>0</v>
      </c>
      <c r="S4" s="5"/>
      <c r="T4" s="5">
        <f aca="true" t="shared" si="3" ref="T4:T6">IF(S4="ΝΑΙ",60,0)</f>
        <v>0</v>
      </c>
      <c r="U4" s="6"/>
      <c r="V4" s="6">
        <f aca="true" t="shared" si="4" ref="V4:V6">IF(U4="ΝΑΙ",250,0)</f>
        <v>0</v>
      </c>
      <c r="W4" s="6"/>
      <c r="X4" s="6">
        <f aca="true" t="shared" si="5" ref="X4:X6">IF(W4="ΝΑΙ",120,0)</f>
        <v>0</v>
      </c>
      <c r="Y4" s="6"/>
      <c r="Z4" s="6">
        <f aca="true" t="shared" si="6" ref="Z4:Z6">IF(Y4="ΑΡΙΣΤΗ",70,IF(Y4="ΠΟΛΥ ΚΑΛΗ",50,IF(Y4="ΚΑΛΗ",30,)))</f>
        <v>0</v>
      </c>
      <c r="AA4" s="6"/>
      <c r="AB4" s="6">
        <f aca="true" t="shared" si="7" ref="AB4:AB6">IF(AA4="ΑΡΙΣΤΗ",70,IF(AA4="ΠΟΛΥ ΚΑΛΗ",50,IF(AA4="ΚΑΛΗ",30,)))</f>
        <v>0</v>
      </c>
      <c r="AC4" s="24" t="s">
        <v>3</v>
      </c>
      <c r="AD4" s="6">
        <f aca="true" t="shared" si="8" ref="AD4:AD6">IF(AC4="ΑΡΙΣΤΗ",70,IF(AC4="ΠΟΛΥ ΚΑΛΗ",50,IF(AC4="ΚΑΛΗ",30,)))</f>
        <v>30</v>
      </c>
      <c r="AE4" s="6"/>
      <c r="AF4" s="6">
        <f aca="true" t="shared" si="9" ref="AF4:AF6">IF(AE4="ΝΑΙ",150,0)</f>
        <v>0</v>
      </c>
      <c r="AG4" s="6">
        <v>19</v>
      </c>
      <c r="AH4" s="6">
        <f aca="true" t="shared" si="10" ref="AH4:AH6">AG4*17</f>
        <v>323</v>
      </c>
      <c r="AI4" s="6"/>
      <c r="AJ4" s="6"/>
      <c r="AK4" s="35">
        <f>H4+AF4+R4+T4+V4+X4+AB4+AD4+AH4+AJ4+Z4</f>
        <v>1223.1</v>
      </c>
    </row>
    <row r="5" spans="1:37" ht="15">
      <c r="A5" s="6">
        <v>2</v>
      </c>
      <c r="B5" s="15" t="s">
        <v>97</v>
      </c>
      <c r="C5" s="15" t="s">
        <v>153</v>
      </c>
      <c r="D5" s="22" t="s">
        <v>98</v>
      </c>
      <c r="E5" s="22" t="s">
        <v>43</v>
      </c>
      <c r="F5" s="23" t="s">
        <v>5</v>
      </c>
      <c r="G5" s="5">
        <v>8.05</v>
      </c>
      <c r="H5" s="5">
        <f t="shared" si="0"/>
        <v>885.5000000000001</v>
      </c>
      <c r="I5" s="23" t="s">
        <v>5</v>
      </c>
      <c r="J5" s="23" t="s">
        <v>5</v>
      </c>
      <c r="K5" s="24" t="s">
        <v>5</v>
      </c>
      <c r="L5" s="24" t="s">
        <v>5</v>
      </c>
      <c r="M5" s="7" t="str">
        <f t="shared" si="1"/>
        <v>ΟΚ</v>
      </c>
      <c r="N5" s="7"/>
      <c r="O5" s="7" t="s">
        <v>5</v>
      </c>
      <c r="P5" s="7"/>
      <c r="Q5" s="5"/>
      <c r="R5" s="6">
        <f t="shared" si="2"/>
        <v>0</v>
      </c>
      <c r="S5" s="5"/>
      <c r="T5" s="5">
        <f t="shared" si="3"/>
        <v>0</v>
      </c>
      <c r="U5" s="6"/>
      <c r="V5" s="6">
        <f t="shared" si="4"/>
        <v>0</v>
      </c>
      <c r="W5" s="6"/>
      <c r="X5" s="6">
        <f t="shared" si="5"/>
        <v>0</v>
      </c>
      <c r="Y5" s="6"/>
      <c r="Z5" s="6">
        <f t="shared" si="6"/>
        <v>0</v>
      </c>
      <c r="AA5" s="6"/>
      <c r="AB5" s="6">
        <f t="shared" si="7"/>
        <v>0</v>
      </c>
      <c r="AC5" s="24" t="s">
        <v>3</v>
      </c>
      <c r="AD5" s="6">
        <f t="shared" si="8"/>
        <v>30</v>
      </c>
      <c r="AE5" s="6" t="s">
        <v>5</v>
      </c>
      <c r="AF5" s="6">
        <f t="shared" si="9"/>
        <v>150</v>
      </c>
      <c r="AG5" s="6"/>
      <c r="AH5" s="6">
        <f t="shared" si="10"/>
        <v>0</v>
      </c>
      <c r="AI5" s="6"/>
      <c r="AJ5" s="6"/>
      <c r="AK5" s="35">
        <f>H5+AF5+R5+T5+V5+X5+AB5+AD5+AH5+AJ5+Z5</f>
        <v>1065.5</v>
      </c>
    </row>
    <row r="6" spans="1:37" ht="15">
      <c r="A6" s="6">
        <v>3</v>
      </c>
      <c r="B6" s="15" t="s">
        <v>81</v>
      </c>
      <c r="C6" s="15" t="s">
        <v>142</v>
      </c>
      <c r="D6" s="22" t="s">
        <v>82</v>
      </c>
      <c r="E6" s="22" t="s">
        <v>83</v>
      </c>
      <c r="F6" s="23" t="s">
        <v>5</v>
      </c>
      <c r="G6" s="5">
        <v>7.68</v>
      </c>
      <c r="H6" s="5">
        <f t="shared" si="0"/>
        <v>844.8</v>
      </c>
      <c r="I6" s="23" t="s">
        <v>5</v>
      </c>
      <c r="J6" s="23" t="s">
        <v>5</v>
      </c>
      <c r="K6" s="24" t="s">
        <v>5</v>
      </c>
      <c r="L6" s="24" t="s">
        <v>5</v>
      </c>
      <c r="M6" s="7" t="str">
        <f t="shared" si="1"/>
        <v>ΟΚ</v>
      </c>
      <c r="N6" s="7"/>
      <c r="O6" s="7" t="s">
        <v>5</v>
      </c>
      <c r="P6" s="7"/>
      <c r="Q6" s="5"/>
      <c r="R6" s="6">
        <f t="shared" si="2"/>
        <v>0</v>
      </c>
      <c r="S6" s="5"/>
      <c r="T6" s="5">
        <f t="shared" si="3"/>
        <v>0</v>
      </c>
      <c r="U6" s="6"/>
      <c r="V6" s="6">
        <f t="shared" si="4"/>
        <v>0</v>
      </c>
      <c r="W6" s="6"/>
      <c r="X6" s="6">
        <f t="shared" si="5"/>
        <v>0</v>
      </c>
      <c r="Y6" s="6"/>
      <c r="Z6" s="6">
        <f t="shared" si="6"/>
        <v>0</v>
      </c>
      <c r="AA6" s="6"/>
      <c r="AB6" s="6">
        <f t="shared" si="7"/>
        <v>0</v>
      </c>
      <c r="AC6" s="24" t="s">
        <v>3</v>
      </c>
      <c r="AD6" s="6">
        <f t="shared" si="8"/>
        <v>30</v>
      </c>
      <c r="AE6" s="6"/>
      <c r="AF6" s="6">
        <f t="shared" si="9"/>
        <v>0</v>
      </c>
      <c r="AG6" s="6"/>
      <c r="AH6" s="6">
        <f t="shared" si="10"/>
        <v>0</v>
      </c>
      <c r="AI6" s="6"/>
      <c r="AJ6" s="6"/>
      <c r="AK6" s="35">
        <f>H6+AF6+R6+T6+V6+X6+AB6+AD6+AH6+AJ6+Z6</f>
        <v>874.8</v>
      </c>
    </row>
  </sheetData>
  <sheetProtection password="EB34" sheet="1" objects="1" scenarios="1"/>
  <mergeCells count="4">
    <mergeCell ref="A1:E1"/>
    <mergeCell ref="A2:E2"/>
    <mergeCell ref="F2:L2"/>
    <mergeCell ref="Q2:AJ2"/>
  </mergeCells>
  <dataValidations count="5">
    <dataValidation type="list" allowBlank="1" showInputMessage="1" showErrorMessage="1" sqref="AC4:AC6 Y4:Y6 AA4:AA6">
      <formula1>$AU$4:$AU$9</formula1>
    </dataValidation>
    <dataValidation type="decimal" allowBlank="1" showInputMessage="1" showErrorMessage="1" sqref="G4:G6">
      <formula1>5</formula1>
      <formula2>10</formula2>
    </dataValidation>
    <dataValidation type="whole" allowBlank="1" showInputMessage="1" showErrorMessage="1" errorTitle="ΠΡΟΣΟΧΗ!" error="ΑΠΟ 1 ΕΩΣ 24 ΜΗΝΕΣ" sqref="AG4:AG6">
      <formula1>1</formula1>
      <formula2>24</formula2>
    </dataValidation>
    <dataValidation type="list" allowBlank="1" showInputMessage="1" showErrorMessage="1" sqref="I4:L6 AE4:AE6 N4:Q6 S4:S6 F4:F6 W4:W6 U4:U6">
      <formula1>#REF!</formula1>
    </dataValidation>
    <dataValidation type="whole" allowBlank="1" showInputMessage="1" showErrorMessage="1" errorTitle="ΠΡΟΣΟΧΗ!" error="ΑΠΟ 1 ΕΩΣ 84 ΜΗΝΕΣ" sqref="AI4:AI6">
      <formula1>1</formula1>
      <formula2>84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4"/>
  <sheetViews>
    <sheetView workbookViewId="0" topLeftCell="A1">
      <selection activeCell="F16" sqref="F16"/>
    </sheetView>
  </sheetViews>
  <sheetFormatPr defaultColWidth="9.140625" defaultRowHeight="15"/>
  <cols>
    <col min="1" max="1" width="4.8515625" style="1" customWidth="1"/>
    <col min="2" max="3" width="15.421875" style="1" customWidth="1"/>
    <col min="4" max="4" width="25.140625" style="1" customWidth="1"/>
    <col min="5" max="5" width="25.28125" style="1" customWidth="1"/>
    <col min="6" max="7" width="9.7109375" style="1" customWidth="1"/>
    <col min="8" max="8" width="7.28125" style="1" customWidth="1"/>
    <col min="9" max="9" width="15.7109375" style="1" customWidth="1"/>
    <col min="10" max="10" width="11.7109375" style="1" customWidth="1"/>
    <col min="11" max="11" width="11.140625" style="1" customWidth="1"/>
    <col min="12" max="12" width="10.8515625" style="1" customWidth="1"/>
    <col min="13" max="13" width="15.00390625" style="1" customWidth="1"/>
    <col min="14" max="14" width="14.00390625" style="1" customWidth="1"/>
    <col min="15" max="16" width="11.8515625" style="1" customWidth="1"/>
    <col min="17" max="17" width="16.28125" style="1" customWidth="1"/>
    <col min="18" max="18" width="7.28125" style="1" customWidth="1"/>
    <col min="19" max="19" width="16.140625" style="1" customWidth="1"/>
    <col min="20" max="20" width="7.28125" style="1" customWidth="1"/>
    <col min="21" max="21" width="13.8515625" style="1" customWidth="1"/>
    <col min="22" max="22" width="7.28125" style="1" customWidth="1"/>
    <col min="23" max="23" width="15.28125" style="1" customWidth="1"/>
    <col min="24" max="24" width="7.28125" style="1" customWidth="1"/>
    <col min="25" max="25" width="11.7109375" style="1" customWidth="1"/>
    <col min="26" max="26" width="7.28125" style="1" customWidth="1"/>
    <col min="27" max="27" width="11.421875" style="1" customWidth="1"/>
    <col min="28" max="28" width="7.28125" style="1" customWidth="1"/>
    <col min="29" max="29" width="11.421875" style="1" customWidth="1"/>
    <col min="30" max="30" width="7.28125" style="1" customWidth="1"/>
    <col min="31" max="31" width="14.28125" style="1" customWidth="1"/>
    <col min="32" max="32" width="7.28125" style="1" customWidth="1"/>
    <col min="33" max="33" width="17.57421875" style="1" customWidth="1"/>
    <col min="34" max="34" width="7.28125" style="1" customWidth="1"/>
    <col min="35" max="35" width="15.8515625" style="1" customWidth="1"/>
    <col min="36" max="36" width="7.8515625" style="1" customWidth="1"/>
    <col min="37" max="37" width="18.8515625" style="1" bestFit="1" customWidth="1"/>
    <col min="38" max="45" width="9.140625" style="1" customWidth="1"/>
    <col min="46" max="47" width="9.140625" style="1" hidden="1" customWidth="1"/>
    <col min="48" max="16384" width="9.140625" style="1" customWidth="1"/>
  </cols>
  <sheetData>
    <row r="1" spans="1:37" ht="62.25" customHeight="1">
      <c r="A1" s="40" t="s">
        <v>170</v>
      </c>
      <c r="B1" s="41"/>
      <c r="C1" s="41"/>
      <c r="D1" s="41"/>
      <c r="E1" s="41"/>
      <c r="F1" s="5"/>
      <c r="G1" s="5"/>
      <c r="H1" s="5"/>
      <c r="I1" s="5"/>
      <c r="J1" s="5"/>
      <c r="K1" s="6"/>
      <c r="L1" s="6"/>
      <c r="M1" s="7"/>
      <c r="N1" s="7"/>
      <c r="O1" s="8"/>
      <c r="P1" s="8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14"/>
      <c r="AK1" s="6"/>
    </row>
    <row r="2" spans="1:37" s="2" customFormat="1" ht="15.75">
      <c r="A2" s="44" t="s">
        <v>7</v>
      </c>
      <c r="B2" s="45"/>
      <c r="C2" s="45"/>
      <c r="D2" s="45"/>
      <c r="E2" s="45"/>
      <c r="F2" s="42" t="s">
        <v>0</v>
      </c>
      <c r="G2" s="42"/>
      <c r="H2" s="42"/>
      <c r="I2" s="42"/>
      <c r="J2" s="42"/>
      <c r="K2" s="43"/>
      <c r="L2" s="43"/>
      <c r="M2" s="26"/>
      <c r="N2" s="26"/>
      <c r="O2" s="26"/>
      <c r="P2" s="26"/>
      <c r="Q2" s="45" t="s">
        <v>30</v>
      </c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28"/>
    </row>
    <row r="3" spans="1:37" s="3" customFormat="1" ht="94.5" customHeight="1">
      <c r="A3" s="15" t="s">
        <v>1</v>
      </c>
      <c r="B3" s="15" t="s">
        <v>31</v>
      </c>
      <c r="C3" s="16" t="s">
        <v>116</v>
      </c>
      <c r="D3" s="16" t="s">
        <v>8</v>
      </c>
      <c r="E3" s="16" t="s">
        <v>9</v>
      </c>
      <c r="F3" s="17" t="s">
        <v>15</v>
      </c>
      <c r="G3" s="17" t="s">
        <v>11</v>
      </c>
      <c r="H3" s="17" t="s">
        <v>4</v>
      </c>
      <c r="I3" s="17" t="s">
        <v>16</v>
      </c>
      <c r="J3" s="17" t="s">
        <v>17</v>
      </c>
      <c r="K3" s="15" t="s">
        <v>18</v>
      </c>
      <c r="L3" s="15" t="s">
        <v>19</v>
      </c>
      <c r="M3" s="18"/>
      <c r="N3" s="19" t="s">
        <v>12</v>
      </c>
      <c r="O3" s="20" t="s">
        <v>117</v>
      </c>
      <c r="P3" s="20" t="s">
        <v>14</v>
      </c>
      <c r="Q3" s="17" t="s">
        <v>20</v>
      </c>
      <c r="R3" s="15" t="s">
        <v>4</v>
      </c>
      <c r="S3" s="17" t="s">
        <v>21</v>
      </c>
      <c r="T3" s="17" t="s">
        <v>4</v>
      </c>
      <c r="U3" s="15" t="s">
        <v>22</v>
      </c>
      <c r="V3" s="15" t="s">
        <v>4</v>
      </c>
      <c r="W3" s="15" t="s">
        <v>23</v>
      </c>
      <c r="X3" s="15" t="s">
        <v>4</v>
      </c>
      <c r="Y3" s="15" t="s">
        <v>24</v>
      </c>
      <c r="Z3" s="15" t="s">
        <v>4</v>
      </c>
      <c r="AA3" s="15" t="s">
        <v>25</v>
      </c>
      <c r="AB3" s="15" t="s">
        <v>4</v>
      </c>
      <c r="AC3" s="15" t="s">
        <v>26</v>
      </c>
      <c r="AD3" s="16" t="s">
        <v>4</v>
      </c>
      <c r="AE3" s="15" t="s">
        <v>27</v>
      </c>
      <c r="AF3" s="15" t="s">
        <v>4</v>
      </c>
      <c r="AG3" s="15" t="s">
        <v>28</v>
      </c>
      <c r="AH3" s="15" t="s">
        <v>4</v>
      </c>
      <c r="AI3" s="15" t="s">
        <v>29</v>
      </c>
      <c r="AJ3" s="16" t="s">
        <v>4</v>
      </c>
      <c r="AK3" s="21" t="s">
        <v>10</v>
      </c>
    </row>
    <row r="4" spans="1:37" ht="15">
      <c r="A4" s="6">
        <v>1</v>
      </c>
      <c r="B4" s="15" t="s">
        <v>108</v>
      </c>
      <c r="C4" s="15" t="s">
        <v>158</v>
      </c>
      <c r="D4" s="22" t="s">
        <v>109</v>
      </c>
      <c r="E4" s="22" t="s">
        <v>110</v>
      </c>
      <c r="F4" s="23" t="s">
        <v>5</v>
      </c>
      <c r="G4" s="5">
        <v>6.5</v>
      </c>
      <c r="H4" s="5">
        <f aca="true" t="shared" si="0" ref="H4">G4*110</f>
        <v>715</v>
      </c>
      <c r="I4" s="23" t="s">
        <v>5</v>
      </c>
      <c r="J4" s="23" t="s">
        <v>5</v>
      </c>
      <c r="K4" s="24" t="s">
        <v>5</v>
      </c>
      <c r="L4" s="24" t="s">
        <v>5</v>
      </c>
      <c r="M4" s="7" t="str">
        <f aca="true" t="shared" si="1" ref="M4">IF(AND(F4="ΝΑΙ",IF(I4="ΝΑΙ",K4="ΝΑΙ",)*AND(L4="ΝΑΙ",J4="ΝΑΙ")),"ΟΚ","ΑΠΟΡΡΙΠΤΕΤΑΙ")</f>
        <v>ΟΚ</v>
      </c>
      <c r="N4" s="7"/>
      <c r="O4" s="7"/>
      <c r="P4" s="7" t="s">
        <v>5</v>
      </c>
      <c r="Q4" s="5"/>
      <c r="R4" s="6">
        <f aca="true" t="shared" si="2" ref="R4">IF(Q4="ΝΑΙ",120,0)</f>
        <v>0</v>
      </c>
      <c r="S4" s="5"/>
      <c r="T4" s="5">
        <f aca="true" t="shared" si="3" ref="T4">IF(S4="ΝΑΙ",60,0)</f>
        <v>0</v>
      </c>
      <c r="U4" s="6"/>
      <c r="V4" s="6">
        <f aca="true" t="shared" si="4" ref="V4">IF(U4="ΝΑΙ",250,0)</f>
        <v>0</v>
      </c>
      <c r="W4" s="6"/>
      <c r="X4" s="6">
        <f aca="true" t="shared" si="5" ref="X4">IF(W4="ΝΑΙ",120,0)</f>
        <v>0</v>
      </c>
      <c r="Y4" s="6"/>
      <c r="Z4" s="6">
        <f aca="true" t="shared" si="6" ref="Z4">IF(Y4="ΑΡΙΣΤΗ",70,IF(Y4="ΠΟΛΥ ΚΑΛΗ",50,IF(Y4="ΚΑΛΗ",30,)))</f>
        <v>0</v>
      </c>
      <c r="AA4" s="6"/>
      <c r="AB4" s="6">
        <f aca="true" t="shared" si="7" ref="AB4">IF(AA4="ΑΡΙΣΤΗ",70,IF(AA4="ΠΟΛΥ ΚΑΛΗ",50,IF(AA4="ΚΑΛΗ",30,)))</f>
        <v>0</v>
      </c>
      <c r="AC4" s="24" t="s">
        <v>3</v>
      </c>
      <c r="AD4" s="6">
        <f aca="true" t="shared" si="8" ref="AD4">IF(AC4="ΑΡΙΣΤΗ",70,IF(AC4="ΠΟΛΥ ΚΑΛΗ",50,IF(AC4="ΚΑΛΗ",30,)))</f>
        <v>30</v>
      </c>
      <c r="AE4" s="6"/>
      <c r="AF4" s="6">
        <f aca="true" t="shared" si="9" ref="AF4">IF(AE4="ΝΑΙ",150,0)</f>
        <v>0</v>
      </c>
      <c r="AG4" s="6">
        <v>24</v>
      </c>
      <c r="AH4" s="6">
        <f aca="true" t="shared" si="10" ref="AH4">AG4*17</f>
        <v>408</v>
      </c>
      <c r="AI4" s="6">
        <v>18</v>
      </c>
      <c r="AJ4" s="14">
        <f aca="true" t="shared" si="11" ref="AJ4">AI4*7</f>
        <v>126</v>
      </c>
      <c r="AK4" s="35">
        <f aca="true" t="shared" si="12" ref="AK4">H4+AF4+R4+T4+V4+X4+AB4+AD4+AH4+AJ4+Z4</f>
        <v>1279</v>
      </c>
    </row>
  </sheetData>
  <sheetProtection password="EB34" sheet="1" objects="1" scenarios="1"/>
  <mergeCells count="4">
    <mergeCell ref="A1:E1"/>
    <mergeCell ref="A2:E2"/>
    <mergeCell ref="F2:L2"/>
    <mergeCell ref="Q2:AJ2"/>
  </mergeCells>
  <dataValidations count="5">
    <dataValidation type="decimal" allowBlank="1" showInputMessage="1" showErrorMessage="1" sqref="G4">
      <formula1>5</formula1>
      <formula2>10</formula2>
    </dataValidation>
    <dataValidation type="whole" allowBlank="1" showInputMessage="1" showErrorMessage="1" errorTitle="ΠΡΟΣΟΧΗ!" error="ΑΠΟ 1 ΕΩΣ 24 ΜΗΝΕΣ" sqref="AG4">
      <formula1>1</formula1>
      <formula2>24</formula2>
    </dataValidation>
    <dataValidation type="list" allowBlank="1" showInputMessage="1" showErrorMessage="1" sqref="I4:L4 AE4 N4:Q4 S4 F4 W4 U4">
      <formula1>#REF!</formula1>
    </dataValidation>
    <dataValidation type="whole" allowBlank="1" showInputMessage="1" showErrorMessage="1" errorTitle="ΠΡΟΣΟΧΗ!" error="ΑΠΟ 1 ΕΩΣ 84 ΜΗΝΕΣ" sqref="AI4">
      <formula1>1</formula1>
      <formula2>84</formula2>
    </dataValidation>
    <dataValidation type="list" allowBlank="1" showInputMessage="1" showErrorMessage="1" sqref="AC4 Y4 AA4">
      <formula1>$AU$4:$AU$7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9"/>
  <sheetViews>
    <sheetView workbookViewId="0" topLeftCell="A1">
      <selection activeCell="J18" sqref="J18"/>
    </sheetView>
  </sheetViews>
  <sheetFormatPr defaultColWidth="9.140625" defaultRowHeight="15"/>
  <cols>
    <col min="1" max="1" width="4.8515625" style="36" customWidth="1"/>
    <col min="2" max="3" width="15.421875" style="36" customWidth="1"/>
    <col min="4" max="4" width="23.00390625" style="36" bestFit="1" customWidth="1"/>
    <col min="5" max="12" width="9.140625" style="36" customWidth="1"/>
    <col min="13" max="14" width="9.140625" style="36" hidden="1" customWidth="1"/>
    <col min="15" max="16384" width="9.140625" style="36" customWidth="1"/>
  </cols>
  <sheetData>
    <row r="1" spans="1:4" ht="54" customHeight="1">
      <c r="A1" s="47" t="s">
        <v>175</v>
      </c>
      <c r="B1" s="48"/>
      <c r="C1" s="48"/>
      <c r="D1" s="49"/>
    </row>
    <row r="2" spans="1:4" s="27" customFormat="1" ht="15.75">
      <c r="A2" s="44" t="s">
        <v>7</v>
      </c>
      <c r="B2" s="45"/>
      <c r="C2" s="45"/>
      <c r="D2" s="28"/>
    </row>
    <row r="3" spans="1:4" s="38" customFormat="1" ht="66" customHeight="1">
      <c r="A3" s="15" t="s">
        <v>1</v>
      </c>
      <c r="B3" s="15" t="s">
        <v>31</v>
      </c>
      <c r="C3" s="16" t="s">
        <v>116</v>
      </c>
      <c r="D3" s="37" t="s">
        <v>162</v>
      </c>
    </row>
    <row r="4" spans="1:14" ht="46.5" customHeight="1">
      <c r="A4" s="6">
        <v>1</v>
      </c>
      <c r="B4" s="15" t="s">
        <v>38</v>
      </c>
      <c r="C4" s="15" t="s">
        <v>120</v>
      </c>
      <c r="D4" s="39">
        <v>150</v>
      </c>
      <c r="N4" s="36" t="s">
        <v>3</v>
      </c>
    </row>
    <row r="5" spans="1:4" ht="39.75" customHeight="1">
      <c r="A5" s="6">
        <v>2</v>
      </c>
      <c r="B5" s="15" t="s">
        <v>39</v>
      </c>
      <c r="C5" s="15" t="s">
        <v>122</v>
      </c>
      <c r="D5" s="39">
        <v>150</v>
      </c>
    </row>
    <row r="6" spans="1:4" ht="17.25" customHeight="1">
      <c r="A6" s="6">
        <v>3</v>
      </c>
      <c r="B6" s="15" t="s">
        <v>40</v>
      </c>
      <c r="C6" s="15" t="s">
        <v>123</v>
      </c>
      <c r="D6" s="6">
        <v>147</v>
      </c>
    </row>
    <row r="7" spans="1:4" ht="15">
      <c r="A7" s="24">
        <v>4</v>
      </c>
      <c r="B7" s="15" t="s">
        <v>55</v>
      </c>
      <c r="C7" s="15" t="s">
        <v>129</v>
      </c>
      <c r="D7" s="39">
        <v>150</v>
      </c>
    </row>
    <row r="8" spans="1:4" ht="15">
      <c r="A8" s="6">
        <v>5</v>
      </c>
      <c r="B8" s="15" t="s">
        <v>59</v>
      </c>
      <c r="C8" s="15" t="s">
        <v>131</v>
      </c>
      <c r="D8" s="39">
        <v>150</v>
      </c>
    </row>
    <row r="9" spans="1:4" ht="15">
      <c r="A9" s="24">
        <v>6</v>
      </c>
      <c r="B9" s="15" t="s">
        <v>65</v>
      </c>
      <c r="C9" s="15" t="s">
        <v>134</v>
      </c>
      <c r="D9" s="39">
        <v>150</v>
      </c>
    </row>
    <row r="10" spans="1:4" ht="15">
      <c r="A10" s="6">
        <v>7</v>
      </c>
      <c r="B10" s="15" t="s">
        <v>69</v>
      </c>
      <c r="C10" s="15" t="s">
        <v>136</v>
      </c>
      <c r="D10" s="39" t="s">
        <v>169</v>
      </c>
    </row>
    <row r="11" spans="1:4" ht="15">
      <c r="A11" s="6">
        <v>8</v>
      </c>
      <c r="B11" s="15" t="s">
        <v>72</v>
      </c>
      <c r="C11" s="15" t="s">
        <v>138</v>
      </c>
      <c r="D11" s="39">
        <v>150</v>
      </c>
    </row>
    <row r="12" spans="1:4" ht="15">
      <c r="A12" s="6">
        <v>9</v>
      </c>
      <c r="B12" s="15" t="s">
        <v>85</v>
      </c>
      <c r="C12" s="15" t="s">
        <v>145</v>
      </c>
      <c r="D12" s="39">
        <v>150</v>
      </c>
    </row>
    <row r="13" spans="1:4" ht="15">
      <c r="A13" s="6">
        <v>10</v>
      </c>
      <c r="B13" s="15" t="s">
        <v>86</v>
      </c>
      <c r="C13" s="15" t="s">
        <v>146</v>
      </c>
      <c r="D13" s="39">
        <v>150</v>
      </c>
    </row>
    <row r="14" spans="1:4" ht="15">
      <c r="A14" s="6">
        <v>11</v>
      </c>
      <c r="B14" s="15" t="s">
        <v>89</v>
      </c>
      <c r="C14" s="15" t="s">
        <v>148</v>
      </c>
      <c r="D14" s="39">
        <v>150</v>
      </c>
    </row>
    <row r="15" spans="1:4" ht="15">
      <c r="A15" s="6">
        <v>12</v>
      </c>
      <c r="B15" s="15" t="s">
        <v>90</v>
      </c>
      <c r="C15" s="15" t="s">
        <v>149</v>
      </c>
      <c r="D15" s="39">
        <v>150</v>
      </c>
    </row>
    <row r="16" spans="1:4" ht="15">
      <c r="A16" s="6">
        <v>13</v>
      </c>
      <c r="B16" s="15" t="s">
        <v>93</v>
      </c>
      <c r="C16" s="15" t="s">
        <v>151</v>
      </c>
      <c r="D16" s="39">
        <v>150</v>
      </c>
    </row>
    <row r="17" spans="1:4" ht="15">
      <c r="A17" s="6">
        <v>14</v>
      </c>
      <c r="B17" s="15" t="s">
        <v>101</v>
      </c>
      <c r="C17" s="15" t="s">
        <v>155</v>
      </c>
      <c r="D17" s="39" t="s">
        <v>169</v>
      </c>
    </row>
    <row r="18" spans="1:4" ht="15">
      <c r="A18" s="24">
        <v>15</v>
      </c>
      <c r="B18" s="15" t="s">
        <v>114</v>
      </c>
      <c r="C18" s="15" t="s">
        <v>129</v>
      </c>
      <c r="D18" s="39">
        <v>150</v>
      </c>
    </row>
    <row r="19" spans="1:4" ht="15">
      <c r="A19" s="6">
        <v>16</v>
      </c>
      <c r="B19" s="15" t="s">
        <v>115</v>
      </c>
      <c r="C19" s="15" t="s">
        <v>161</v>
      </c>
      <c r="D19" s="39">
        <v>150</v>
      </c>
    </row>
  </sheetData>
  <sheetProtection password="EB34" sheet="1" objects="1" scenarios="1"/>
  <mergeCells count="2">
    <mergeCell ref="A2:C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Theodoros Aggelopoulos</cp:lastModifiedBy>
  <cp:lastPrinted>2018-07-11T08:00:05Z</cp:lastPrinted>
  <dcterms:created xsi:type="dcterms:W3CDTF">2017-10-23T05:29:48Z</dcterms:created>
  <dcterms:modified xsi:type="dcterms:W3CDTF">2018-12-05T09:34:38Z</dcterms:modified>
  <cp:category/>
  <cp:version/>
  <cp:contentType/>
  <cp:contentStatus/>
</cp:coreProperties>
</file>